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Flussi!$A$6:$E$9</definedName>
    <definedName name="_xlnm._FilterDatabase" localSheetId="1" hidden="1">'Variazione pendenti'!$A$6:$F$6</definedName>
    <definedName name="_xlnm.Print_Area" localSheetId="0">Flussi!$A$1:$H$61</definedName>
    <definedName name="_xlnm.Print_Area" localSheetId="2">'Stratigrafia pendenti'!$A$1:$G$57</definedName>
    <definedName name="_xlnm.Print_Area" localSheetId="1">'Variazione pendenti'!$A$1:$G$26</definedName>
    <definedName name="_xlnm.Print_Titles" localSheetId="0">Flussi!$6:$6</definedName>
    <definedName name="_xlnm.Print_Titles" localSheetId="2">'Stratigrafia pendenti'!$6:$6</definedName>
  </definedNames>
  <calcPr calcId="145621"/>
</workbook>
</file>

<file path=xl/calcChain.xml><?xml version="1.0" encoding="utf-8"?>
<calcChain xmlns="http://schemas.openxmlformats.org/spreadsheetml/2006/main">
  <c r="F25" i="7" l="1"/>
  <c r="F23" i="7"/>
  <c r="F21" i="7"/>
  <c r="H82" i="6"/>
  <c r="G82" i="6"/>
  <c r="F82" i="6"/>
  <c r="E84" i="6" s="1"/>
  <c r="E82" i="6"/>
  <c r="D82" i="6"/>
  <c r="C82" i="6"/>
  <c r="H74" i="6"/>
  <c r="G74" i="6"/>
  <c r="F74" i="6"/>
  <c r="E76" i="6" s="1"/>
  <c r="E74" i="6"/>
  <c r="D74" i="6"/>
  <c r="C74" i="6"/>
  <c r="H66" i="6"/>
  <c r="G66" i="6"/>
  <c r="F66" i="6"/>
  <c r="E68" i="6" s="1"/>
  <c r="E66" i="6"/>
  <c r="D66" i="6"/>
  <c r="C66" i="6"/>
  <c r="C84" i="6" l="1"/>
  <c r="G84" i="6"/>
  <c r="C76" i="6"/>
  <c r="G76" i="6"/>
  <c r="C68" i="6"/>
  <c r="G68" i="6"/>
  <c r="F58" i="6"/>
  <c r="F50" i="6"/>
  <c r="F42" i="6"/>
  <c r="F34" i="6"/>
  <c r="F26" i="6"/>
  <c r="H26" i="6"/>
  <c r="G26" i="6"/>
  <c r="G18" i="6"/>
  <c r="C18" i="6"/>
  <c r="C10" i="6"/>
  <c r="H42" i="6" l="1"/>
  <c r="D18" i="6" l="1"/>
  <c r="E18" i="6"/>
  <c r="F18" i="6"/>
  <c r="H18" i="6"/>
  <c r="C50" i="6" l="1"/>
  <c r="C42" i="6"/>
  <c r="H34" i="6"/>
  <c r="G34" i="6"/>
  <c r="E34" i="6"/>
  <c r="D34" i="6"/>
  <c r="C34" i="6"/>
  <c r="D26" i="6"/>
  <c r="E26" i="6"/>
  <c r="C26" i="6"/>
  <c r="H10" i="6"/>
  <c r="G10" i="6"/>
  <c r="F10" i="6"/>
  <c r="E10" i="6"/>
  <c r="D10" i="6"/>
  <c r="G42" i="6"/>
  <c r="E42" i="6"/>
  <c r="D42" i="6"/>
  <c r="H50" i="6"/>
  <c r="G50" i="6"/>
  <c r="E50" i="6"/>
  <c r="D50" i="6"/>
  <c r="D58" i="6"/>
  <c r="E58" i="6"/>
  <c r="G58" i="6"/>
  <c r="H58" i="6"/>
  <c r="C58" i="6"/>
  <c r="F19" i="7" l="1"/>
  <c r="F17" i="7"/>
  <c r="F15" i="7"/>
  <c r="F13" i="7"/>
  <c r="G60" i="6" l="1"/>
  <c r="E60" i="6"/>
  <c r="C60" i="6"/>
  <c r="G28" i="6"/>
  <c r="E28" i="6"/>
  <c r="C28" i="6"/>
  <c r="G20" i="6"/>
  <c r="E20" i="6"/>
  <c r="C20" i="6"/>
  <c r="F11" i="7" l="1"/>
  <c r="F9" i="7"/>
  <c r="F7" i="7"/>
  <c r="G12" i="6" l="1"/>
  <c r="E12" i="6"/>
  <c r="C12" i="6"/>
  <c r="E36" i="6" l="1"/>
  <c r="C44" i="6"/>
  <c r="G44" i="6"/>
  <c r="E52" i="6"/>
  <c r="C36" i="6"/>
  <c r="G36" i="6"/>
  <c r="E44" i="6"/>
  <c r="C52" i="6"/>
  <c r="G52" i="6"/>
</calcChain>
</file>

<file path=xl/sharedStrings.xml><?xml version="1.0" encoding="utf-8"?>
<sst xmlns="http://schemas.openxmlformats.org/spreadsheetml/2006/main" count="205" uniqueCount="46">
  <si>
    <t>TOTALE</t>
  </si>
  <si>
    <t>Fino al 2003</t>
  </si>
  <si>
    <t>2004-2008</t>
  </si>
  <si>
    <t>2009-2013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</si>
  <si>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</si>
  <si>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</si>
  <si>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</si>
  <si>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</si>
  <si>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</si>
  <si>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</si>
  <si>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Iscritti 2014</t>
  </si>
  <si>
    <t>Definiti 2014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</si>
  <si>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</si>
  <si>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</si>
  <si>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</si>
  <si>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</si>
  <si>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</si>
  <si>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Pendenti al 31/12/2013</t>
  </si>
  <si>
    <t>Variazione</t>
  </si>
  <si>
    <t>Clearance rate (definiti / iscritti)</t>
  </si>
  <si>
    <t>Stratigrafia delle pendenze</t>
  </si>
  <si>
    <t>Ruolo</t>
  </si>
  <si>
    <t>AFFARI CONTENZIOSI E CONTROVERSIE AGRARIE</t>
  </si>
  <si>
    <t>CONTROVERSIE IN MATERIA DI LAVORO, PREV., ASSIST. OBBLIG.</t>
  </si>
  <si>
    <t>GENERALE DEGLI AFFARI DI VOLONTARIA GIURISDIZIONE</t>
  </si>
  <si>
    <t>Settore CIVILE - Area SICID al netto dell'attività del Giudice tutelare e dell'Accertamento Tecnico Preventivo in materia di previdenza</t>
  </si>
  <si>
    <t>TOTALE PENDENTI AREA SICID</t>
  </si>
  <si>
    <t>Incidenza percentuali delle classi</t>
  </si>
  <si>
    <t>PROCEDIMENTI SPECIALI SOMMARI</t>
  </si>
  <si>
    <t>Anni 2014 - 30 giugno 2016.</t>
  </si>
  <si>
    <t>Ultimo aggiornamento del sistema di rilevazione avvenuto il 14 luglio 2016</t>
  </si>
  <si>
    <t>Pendenti al 30/6/2016</t>
  </si>
  <si>
    <t>2014-30/06/2016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</si>
  <si>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</si>
  <si>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</si>
  <si>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</si>
  <si>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</si>
  <si>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</si>
  <si>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</si>
  <si>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</si>
  <si>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</si>
  <si>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</si>
  <si>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</si>
  <si>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</si>
  <si>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Definiti 1° sem 2016</t>
  </si>
  <si>
    <t>Iscritti 1° sem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</si>
</sst>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showGridLines="0" tabSelected="1" zoomScaleNormal="100" workbookViewId="0">
      <selection activeCell="G7" sqref="G7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6" x14ac:dyDescent="0.3">
      <c r="A1" s="8" t="s">
        <v>33</v>
      </c>
    </row>
    <row r="2" spans="1:15" ht="14.45" x14ac:dyDescent="0.3">
      <c r="A2" s="9" t="s">
        <v>15</v>
      </c>
    </row>
    <row r="3" spans="1:15" x14ac:dyDescent="0.2">
      <c r="A3" s="37" t="s">
        <v>25</v>
      </c>
      <c r="B3" s="38"/>
    </row>
    <row r="4" spans="1:15" ht="13.9" x14ac:dyDescent="0.3">
      <c r="A4" s="37" t="s">
        <v>29</v>
      </c>
      <c r="B4" s="38"/>
    </row>
    <row r="6" spans="1:15" ht="25.5" x14ac:dyDescent="0.2">
      <c r="A6" s="6" t="s">
        <v>4</v>
      </c>
      <c r="B6" s="6" t="s">
        <v>21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45</v>
      </c>
      <c r="H6" s="7" t="s">
        <v>44</v>
      </c>
    </row>
    <row r="7" spans="1:15" x14ac:dyDescent="0.2">
      <c r="A7" s="49" t="s">
        <v>34</v>
      </c>
      <c r="B7" s="3" t="s">
        <v>22</v>
      </c>
      <c r="C7" s="4">
        <v>2582</v>
      </c>
      <c r="D7" s="4">
        <v>2857</v>
      </c>
      <c r="E7" s="4">
        <v>2859</v>
      </c>
      <c r="F7" s="4">
        <v>2884</v>
      </c>
      <c r="G7" s="4">
        <v>1614</v>
      </c>
      <c r="H7" s="4">
        <v>1483</v>
      </c>
    </row>
    <row r="8" spans="1:15" x14ac:dyDescent="0.2">
      <c r="A8" s="49"/>
      <c r="B8" s="3" t="s">
        <v>23</v>
      </c>
      <c r="C8" s="4">
        <v>1015</v>
      </c>
      <c r="D8" s="4">
        <v>1250</v>
      </c>
      <c r="E8" s="4">
        <v>1315</v>
      </c>
      <c r="F8" s="4">
        <v>1229</v>
      </c>
      <c r="G8" s="4">
        <v>754</v>
      </c>
      <c r="H8" s="4">
        <v>752</v>
      </c>
    </row>
    <row r="9" spans="1:15" ht="13.5" thickBot="1" x14ac:dyDescent="0.25">
      <c r="A9" s="49"/>
      <c r="B9" s="10" t="s">
        <v>24</v>
      </c>
      <c r="C9" s="11">
        <v>762</v>
      </c>
      <c r="D9" s="11">
        <v>773</v>
      </c>
      <c r="E9" s="41">
        <v>1193</v>
      </c>
      <c r="F9" s="11">
        <v>958</v>
      </c>
      <c r="G9" s="11">
        <v>397</v>
      </c>
      <c r="H9" s="11">
        <v>494</v>
      </c>
      <c r="J9" s="2"/>
      <c r="K9" s="2"/>
      <c r="L9" s="2"/>
      <c r="M9" s="2"/>
      <c r="N9" s="2"/>
      <c r="O9" s="2"/>
    </row>
    <row r="10" spans="1:15" ht="13.5" thickTop="1" x14ac:dyDescent="0.2">
      <c r="A10" s="49"/>
      <c r="B10" s="16" t="s">
        <v>8</v>
      </c>
      <c r="C10" s="17">
        <f>SUM(C7:C9)</f>
        <v>4359</v>
      </c>
      <c r="D10" s="17">
        <f t="shared" ref="D10:H10" si="0">SUM(D7:D9)</f>
        <v>4880</v>
      </c>
      <c r="E10" s="17">
        <f t="shared" si="0"/>
        <v>5367</v>
      </c>
      <c r="F10" s="17">
        <f t="shared" si="0"/>
        <v>5071</v>
      </c>
      <c r="G10" s="17">
        <f t="shared" si="0"/>
        <v>2765</v>
      </c>
      <c r="H10" s="17">
        <f t="shared" si="0"/>
        <v>2729</v>
      </c>
    </row>
    <row r="11" spans="1:15" ht="7.15" customHeight="1" x14ac:dyDescent="0.3">
      <c r="A11" s="27"/>
      <c r="B11" s="14"/>
      <c r="C11" s="15"/>
      <c r="D11" s="15"/>
      <c r="E11" s="15"/>
      <c r="F11" s="15"/>
      <c r="G11" s="15"/>
      <c r="H11" s="15"/>
    </row>
    <row r="12" spans="1:15" ht="14.45" customHeight="1" x14ac:dyDescent="0.3">
      <c r="A12" s="27"/>
      <c r="B12" s="18" t="s">
        <v>19</v>
      </c>
      <c r="C12" s="47">
        <f>D10/C10</f>
        <v>1.1195228263363157</v>
      </c>
      <c r="D12" s="48"/>
      <c r="E12" s="47">
        <f>F10/E10</f>
        <v>0.94484814607788337</v>
      </c>
      <c r="F12" s="48"/>
      <c r="G12" s="47">
        <f>H10/G10</f>
        <v>0.98698010849909579</v>
      </c>
      <c r="H12" s="48"/>
    </row>
    <row r="13" spans="1:15" ht="13.9" x14ac:dyDescent="0.3">
      <c r="C13" s="2"/>
      <c r="D13" s="2"/>
      <c r="E13" s="2"/>
      <c r="F13" s="2"/>
      <c r="G13" s="2"/>
      <c r="H13" s="2"/>
    </row>
    <row r="14" spans="1:15" x14ac:dyDescent="0.2">
      <c r="A14" s="49" t="s">
        <v>35</v>
      </c>
      <c r="B14" s="3" t="s">
        <v>22</v>
      </c>
      <c r="C14" s="4">
        <v>2567</v>
      </c>
      <c r="D14" s="4">
        <v>2622</v>
      </c>
      <c r="E14" s="4">
        <v>2352</v>
      </c>
      <c r="F14" s="4">
        <v>2768</v>
      </c>
      <c r="G14" s="4">
        <v>1201</v>
      </c>
      <c r="H14" s="4">
        <v>1470</v>
      </c>
    </row>
    <row r="15" spans="1:15" x14ac:dyDescent="0.2">
      <c r="A15" s="49" t="s">
        <v>5</v>
      </c>
      <c r="B15" s="3" t="s">
        <v>23</v>
      </c>
      <c r="C15" s="4">
        <v>1679</v>
      </c>
      <c r="D15" s="4">
        <v>1891</v>
      </c>
      <c r="E15" s="4">
        <v>1703</v>
      </c>
      <c r="F15" s="4">
        <v>2329</v>
      </c>
      <c r="G15" s="4">
        <v>568</v>
      </c>
      <c r="H15" s="4">
        <v>953</v>
      </c>
    </row>
    <row r="16" spans="1:15" x14ac:dyDescent="0.2">
      <c r="A16" s="49" t="s">
        <v>5</v>
      </c>
      <c r="B16" s="3" t="s">
        <v>24</v>
      </c>
      <c r="C16" s="4">
        <v>1180</v>
      </c>
      <c r="D16" s="4">
        <v>1184</v>
      </c>
      <c r="E16" s="4">
        <v>1127</v>
      </c>
      <c r="F16" s="4">
        <v>1122</v>
      </c>
      <c r="G16" s="4">
        <v>956</v>
      </c>
      <c r="H16" s="4">
        <v>938</v>
      </c>
    </row>
    <row r="17" spans="1:8" ht="13.5" thickBot="1" x14ac:dyDescent="0.25">
      <c r="A17" s="49" t="s">
        <v>5</v>
      </c>
      <c r="B17" s="10" t="s">
        <v>28</v>
      </c>
      <c r="C17" s="11">
        <v>3088</v>
      </c>
      <c r="D17" s="11">
        <v>3070</v>
      </c>
      <c r="E17" s="41">
        <v>2571</v>
      </c>
      <c r="F17" s="11">
        <v>2608</v>
      </c>
      <c r="G17" s="11">
        <v>1385</v>
      </c>
      <c r="H17" s="11">
        <v>1397</v>
      </c>
    </row>
    <row r="18" spans="1:8" ht="13.5" thickTop="1" x14ac:dyDescent="0.2">
      <c r="A18" s="49"/>
      <c r="B18" s="16" t="s">
        <v>8</v>
      </c>
      <c r="C18" s="17">
        <f>SUM(C14:C17)</f>
        <v>8514</v>
      </c>
      <c r="D18" s="17">
        <f t="shared" ref="D18:H18" si="1">SUM(D14:D17)</f>
        <v>8767</v>
      </c>
      <c r="E18" s="17">
        <f t="shared" si="1"/>
        <v>7753</v>
      </c>
      <c r="F18" s="17">
        <f t="shared" si="1"/>
        <v>8827</v>
      </c>
      <c r="G18" s="17">
        <f>SUM(G14:G17)</f>
        <v>4110</v>
      </c>
      <c r="H18" s="17">
        <f t="shared" si="1"/>
        <v>4758</v>
      </c>
    </row>
    <row r="19" spans="1:8" ht="7.15" customHeight="1" x14ac:dyDescent="0.2">
      <c r="A19" s="27"/>
      <c r="B19" s="14"/>
      <c r="C19" s="15"/>
      <c r="D19" s="15"/>
      <c r="E19" s="15"/>
      <c r="F19" s="15"/>
      <c r="G19" s="15"/>
      <c r="H19" s="15"/>
    </row>
    <row r="20" spans="1:8" ht="13.5" customHeight="1" x14ac:dyDescent="0.2">
      <c r="A20" s="27"/>
      <c r="B20" s="18" t="s">
        <v>19</v>
      </c>
      <c r="C20" s="47">
        <f>D18/C18</f>
        <v>1.0297157622739017</v>
      </c>
      <c r="D20" s="48"/>
      <c r="E20" s="47">
        <f>F18/E18</f>
        <v>1.1385270217980137</v>
      </c>
      <c r="F20" s="48"/>
      <c r="G20" s="47">
        <f>H18/G18</f>
        <v>1.1576642335766423</v>
      </c>
      <c r="H20" s="48"/>
    </row>
    <row r="21" spans="1:8" x14ac:dyDescent="0.2">
      <c r="C21" s="2"/>
      <c r="D21" s="2"/>
      <c r="E21" s="2"/>
      <c r="F21" s="2"/>
      <c r="G21" s="2"/>
      <c r="H21" s="2"/>
    </row>
    <row r="22" spans="1:8" x14ac:dyDescent="0.2">
      <c r="A22" s="49" t="s">
        <v>36</v>
      </c>
      <c r="B22" s="3" t="s">
        <v>22</v>
      </c>
      <c r="C22" s="4">
        <v>8533</v>
      </c>
      <c r="D22" s="4">
        <v>8372</v>
      </c>
      <c r="E22" s="4">
        <v>8134</v>
      </c>
      <c r="F22" s="4">
        <v>9112</v>
      </c>
      <c r="G22" s="4">
        <v>4890</v>
      </c>
      <c r="H22" s="4">
        <v>4771</v>
      </c>
    </row>
    <row r="23" spans="1:8" x14ac:dyDescent="0.2">
      <c r="A23" s="49" t="s">
        <v>6</v>
      </c>
      <c r="B23" s="3" t="s">
        <v>23</v>
      </c>
      <c r="C23" s="4">
        <v>3760</v>
      </c>
      <c r="D23" s="4">
        <v>4437</v>
      </c>
      <c r="E23" s="4">
        <v>3725</v>
      </c>
      <c r="F23" s="4">
        <v>4363</v>
      </c>
      <c r="G23" s="4">
        <v>1902</v>
      </c>
      <c r="H23" s="4">
        <v>1908</v>
      </c>
    </row>
    <row r="24" spans="1:8" x14ac:dyDescent="0.2">
      <c r="A24" s="49" t="s">
        <v>6</v>
      </c>
      <c r="B24" s="3" t="s">
        <v>24</v>
      </c>
      <c r="C24" s="4">
        <v>4372</v>
      </c>
      <c r="D24" s="4">
        <v>3527</v>
      </c>
      <c r="E24" s="4">
        <v>3917</v>
      </c>
      <c r="F24" s="4">
        <v>3124</v>
      </c>
      <c r="G24" s="4">
        <v>2246</v>
      </c>
      <c r="H24" s="4">
        <v>1843</v>
      </c>
    </row>
    <row r="25" spans="1:8" ht="13.5" thickBot="1" x14ac:dyDescent="0.25">
      <c r="A25" s="49" t="s">
        <v>6</v>
      </c>
      <c r="B25" s="10" t="s">
        <v>28</v>
      </c>
      <c r="C25" s="11">
        <v>11564</v>
      </c>
      <c r="D25" s="11">
        <v>11584</v>
      </c>
      <c r="E25" s="41">
        <v>10543</v>
      </c>
      <c r="F25" s="11">
        <v>10870</v>
      </c>
      <c r="G25" s="11">
        <v>5376</v>
      </c>
      <c r="H25" s="11">
        <v>5270</v>
      </c>
    </row>
    <row r="26" spans="1:8" ht="13.5" thickTop="1" x14ac:dyDescent="0.2">
      <c r="A26" s="49"/>
      <c r="B26" s="16" t="s">
        <v>8</v>
      </c>
      <c r="C26" s="17">
        <f t="shared" ref="C26:E26" si="2">SUM(C22:C25)</f>
        <v>28229</v>
      </c>
      <c r="D26" s="17">
        <f t="shared" si="2"/>
        <v>27920</v>
      </c>
      <c r="E26" s="17">
        <f t="shared" si="2"/>
        <v>26319</v>
      </c>
      <c r="F26" s="17">
        <f>SUM(F22:F25)</f>
        <v>27469</v>
      </c>
      <c r="G26" s="17">
        <f>SUM(G22:G25)</f>
        <v>14414</v>
      </c>
      <c r="H26" s="17">
        <f>SUM(H22:H25)</f>
        <v>13792</v>
      </c>
    </row>
    <row r="27" spans="1:8" ht="7.15" customHeight="1" x14ac:dyDescent="0.2">
      <c r="A27" s="27"/>
      <c r="B27" s="14"/>
      <c r="C27" s="15"/>
      <c r="D27" s="15"/>
      <c r="E27" s="15"/>
      <c r="F27" s="15"/>
      <c r="G27" s="15"/>
      <c r="H27" s="15"/>
    </row>
    <row r="28" spans="1:8" x14ac:dyDescent="0.2">
      <c r="A28" s="27"/>
      <c r="B28" s="18" t="s">
        <v>19</v>
      </c>
      <c r="C28" s="47">
        <f>D26/C26</f>
        <v>0.98905380991179281</v>
      </c>
      <c r="D28" s="48"/>
      <c r="E28" s="47">
        <f>F26/E26</f>
        <v>1.0436946692503515</v>
      </c>
      <c r="F28" s="48"/>
      <c r="G28" s="47">
        <f>H26/G26</f>
        <v>0.95684750936589424</v>
      </c>
      <c r="H28" s="48"/>
    </row>
    <row r="29" spans="1:8" x14ac:dyDescent="0.2">
      <c r="C29" s="2"/>
      <c r="D29" s="2"/>
      <c r="E29" s="2"/>
      <c r="F29" s="2"/>
      <c r="G29" s="2"/>
      <c r="H29" s="2"/>
    </row>
    <row r="30" spans="1:8" x14ac:dyDescent="0.2">
      <c r="A30" s="49" t="s">
        <v>37</v>
      </c>
      <c r="B30" s="3" t="s">
        <v>22</v>
      </c>
      <c r="C30" s="4">
        <v>2249</v>
      </c>
      <c r="D30" s="4">
        <v>2404</v>
      </c>
      <c r="E30" s="4">
        <v>1911</v>
      </c>
      <c r="F30" s="4">
        <v>2468</v>
      </c>
      <c r="G30" s="4">
        <v>951</v>
      </c>
      <c r="H30" s="4">
        <v>1122</v>
      </c>
    </row>
    <row r="31" spans="1:8" x14ac:dyDescent="0.2">
      <c r="A31" s="49"/>
      <c r="B31" s="3" t="s">
        <v>23</v>
      </c>
      <c r="C31" s="4">
        <v>945</v>
      </c>
      <c r="D31" s="4">
        <v>1063</v>
      </c>
      <c r="E31" s="4">
        <v>868</v>
      </c>
      <c r="F31" s="4">
        <v>1087</v>
      </c>
      <c r="G31" s="4">
        <v>516</v>
      </c>
      <c r="H31" s="4">
        <v>392</v>
      </c>
    </row>
    <row r="32" spans="1:8" x14ac:dyDescent="0.2">
      <c r="A32" s="49"/>
      <c r="B32" s="3" t="s">
        <v>24</v>
      </c>
      <c r="C32" s="5">
        <v>870</v>
      </c>
      <c r="D32" s="4">
        <v>852</v>
      </c>
      <c r="E32" s="4">
        <v>855</v>
      </c>
      <c r="F32" s="4">
        <v>855</v>
      </c>
      <c r="G32" s="4">
        <v>619</v>
      </c>
      <c r="H32" s="4">
        <v>608</v>
      </c>
    </row>
    <row r="33" spans="1:8" ht="13.5" thickBot="1" x14ac:dyDescent="0.25">
      <c r="A33" s="49"/>
      <c r="B33" s="10" t="s">
        <v>28</v>
      </c>
      <c r="C33" s="11">
        <v>2006</v>
      </c>
      <c r="D33" s="11">
        <v>1992</v>
      </c>
      <c r="E33" s="41">
        <v>1783</v>
      </c>
      <c r="F33" s="11">
        <v>1823</v>
      </c>
      <c r="G33" s="11">
        <v>946</v>
      </c>
      <c r="H33" s="11">
        <v>864</v>
      </c>
    </row>
    <row r="34" spans="1:8" ht="13.5" thickTop="1" x14ac:dyDescent="0.2">
      <c r="A34" s="49"/>
      <c r="B34" s="16" t="s">
        <v>8</v>
      </c>
      <c r="C34" s="17">
        <f t="shared" ref="C34:H34" si="3">SUM(C30:C33)</f>
        <v>6070</v>
      </c>
      <c r="D34" s="17">
        <f t="shared" si="3"/>
        <v>6311</v>
      </c>
      <c r="E34" s="17">
        <f t="shared" si="3"/>
        <v>5417</v>
      </c>
      <c r="F34" s="17">
        <f>SUM(F30:F33)</f>
        <v>6233</v>
      </c>
      <c r="G34" s="17">
        <f t="shared" si="3"/>
        <v>3032</v>
      </c>
      <c r="H34" s="17">
        <f t="shared" si="3"/>
        <v>2986</v>
      </c>
    </row>
    <row r="35" spans="1:8" ht="7.15" customHeight="1" x14ac:dyDescent="0.2">
      <c r="A35" s="27"/>
      <c r="B35" s="14"/>
      <c r="C35" s="15"/>
      <c r="D35" s="15"/>
      <c r="E35" s="15"/>
      <c r="F35" s="15"/>
      <c r="G35" s="15"/>
      <c r="H35" s="15"/>
    </row>
    <row r="36" spans="1:8" x14ac:dyDescent="0.2">
      <c r="A36" s="27"/>
      <c r="B36" s="18" t="s">
        <v>19</v>
      </c>
      <c r="C36" s="47">
        <f>D34/C34</f>
        <v>1.0397034596375618</v>
      </c>
      <c r="D36" s="48"/>
      <c r="E36" s="47">
        <f>F34/E34</f>
        <v>1.1506368838840686</v>
      </c>
      <c r="F36" s="48"/>
      <c r="G36" s="47">
        <f>H34/G34</f>
        <v>0.98482849604221634</v>
      </c>
      <c r="H36" s="48"/>
    </row>
    <row r="37" spans="1:8" x14ac:dyDescent="0.2">
      <c r="C37" s="2"/>
      <c r="D37" s="2"/>
      <c r="E37" s="2"/>
      <c r="F37" s="2"/>
      <c r="G37" s="2"/>
      <c r="H37" s="2"/>
    </row>
    <row r="38" spans="1:8" x14ac:dyDescent="0.2">
      <c r="A38" s="49" t="s">
        <v>38</v>
      </c>
      <c r="B38" s="3" t="s">
        <v>22</v>
      </c>
      <c r="C38" s="4">
        <v>2869</v>
      </c>
      <c r="D38" s="4">
        <v>3172</v>
      </c>
      <c r="E38" s="4">
        <v>2518</v>
      </c>
      <c r="F38" s="4">
        <v>3086</v>
      </c>
      <c r="G38" s="4">
        <v>1431</v>
      </c>
      <c r="H38" s="4">
        <v>1596</v>
      </c>
    </row>
    <row r="39" spans="1:8" x14ac:dyDescent="0.2">
      <c r="A39" s="49" t="s">
        <v>7</v>
      </c>
      <c r="B39" s="3" t="s">
        <v>23</v>
      </c>
      <c r="C39" s="4">
        <v>1502</v>
      </c>
      <c r="D39" s="4">
        <v>1492</v>
      </c>
      <c r="E39" s="4">
        <v>1304</v>
      </c>
      <c r="F39" s="4">
        <v>1627</v>
      </c>
      <c r="G39" s="4">
        <v>616</v>
      </c>
      <c r="H39" s="4">
        <v>785</v>
      </c>
    </row>
    <row r="40" spans="1:8" x14ac:dyDescent="0.2">
      <c r="A40" s="49" t="s">
        <v>7</v>
      </c>
      <c r="B40" s="3" t="s">
        <v>24</v>
      </c>
      <c r="C40" s="4">
        <v>2735</v>
      </c>
      <c r="D40" s="4">
        <v>2638</v>
      </c>
      <c r="E40" s="4">
        <v>2477</v>
      </c>
      <c r="F40" s="4">
        <v>2487</v>
      </c>
      <c r="G40" s="4">
        <v>1380</v>
      </c>
      <c r="H40" s="4">
        <v>1348</v>
      </c>
    </row>
    <row r="41" spans="1:8" ht="13.5" thickBot="1" x14ac:dyDescent="0.25">
      <c r="A41" s="49" t="s">
        <v>7</v>
      </c>
      <c r="B41" s="10" t="s">
        <v>28</v>
      </c>
      <c r="C41" s="11">
        <v>3703</v>
      </c>
      <c r="D41" s="11">
        <v>3614</v>
      </c>
      <c r="E41" s="41">
        <v>2764</v>
      </c>
      <c r="F41" s="11">
        <v>2786</v>
      </c>
      <c r="G41" s="11">
        <v>1293</v>
      </c>
      <c r="H41" s="11">
        <v>1378</v>
      </c>
    </row>
    <row r="42" spans="1:8" ht="13.5" thickTop="1" x14ac:dyDescent="0.2">
      <c r="A42" s="49"/>
      <c r="B42" s="16" t="s">
        <v>8</v>
      </c>
      <c r="C42" s="17">
        <f t="shared" ref="C42:H42" si="4">SUM(C38:C41)</f>
        <v>10809</v>
      </c>
      <c r="D42" s="17">
        <f t="shared" si="4"/>
        <v>10916</v>
      </c>
      <c r="E42" s="17">
        <f t="shared" si="4"/>
        <v>9063</v>
      </c>
      <c r="F42" s="17">
        <f t="shared" si="4"/>
        <v>9986</v>
      </c>
      <c r="G42" s="17">
        <f t="shared" si="4"/>
        <v>4720</v>
      </c>
      <c r="H42" s="17">
        <f t="shared" si="4"/>
        <v>5107</v>
      </c>
    </row>
    <row r="43" spans="1:8" ht="7.15" customHeight="1" x14ac:dyDescent="0.2">
      <c r="A43" s="27"/>
      <c r="B43" s="14"/>
      <c r="C43" s="15"/>
      <c r="D43" s="15"/>
      <c r="E43" s="15"/>
      <c r="F43" s="15"/>
      <c r="G43" s="15"/>
      <c r="H43" s="15"/>
    </row>
    <row r="44" spans="1:8" x14ac:dyDescent="0.2">
      <c r="A44" s="27"/>
      <c r="B44" s="18" t="s">
        <v>19</v>
      </c>
      <c r="C44" s="47">
        <f>D42/C42</f>
        <v>1.0098991581089833</v>
      </c>
      <c r="D44" s="48"/>
      <c r="E44" s="47">
        <f>F42/E42</f>
        <v>1.1018426569568576</v>
      </c>
      <c r="F44" s="48"/>
      <c r="G44" s="47">
        <f>H42/G42</f>
        <v>1.0819915254237289</v>
      </c>
      <c r="H44" s="48"/>
    </row>
    <row r="45" spans="1:8" x14ac:dyDescent="0.2">
      <c r="C45" s="2"/>
      <c r="D45" s="2"/>
      <c r="E45" s="2"/>
      <c r="F45" s="2"/>
      <c r="G45" s="2"/>
      <c r="H45" s="2"/>
    </row>
    <row r="46" spans="1:8" x14ac:dyDescent="0.2">
      <c r="A46" s="49" t="s">
        <v>39</v>
      </c>
      <c r="B46" s="3" t="s">
        <v>22</v>
      </c>
      <c r="C46" s="4">
        <v>3191</v>
      </c>
      <c r="D46" s="4">
        <v>3679</v>
      </c>
      <c r="E46" s="4">
        <v>3086</v>
      </c>
      <c r="F46" s="4">
        <v>4020</v>
      </c>
      <c r="G46" s="4">
        <v>1766</v>
      </c>
      <c r="H46" s="4">
        <v>2416</v>
      </c>
    </row>
    <row r="47" spans="1:8" x14ac:dyDescent="0.2">
      <c r="A47" s="49"/>
      <c r="B47" s="3" t="s">
        <v>23</v>
      </c>
      <c r="C47" s="4">
        <v>2440</v>
      </c>
      <c r="D47" s="4">
        <v>2376</v>
      </c>
      <c r="E47" s="4">
        <v>2063</v>
      </c>
      <c r="F47" s="4">
        <v>2560</v>
      </c>
      <c r="G47" s="4">
        <v>952</v>
      </c>
      <c r="H47" s="4">
        <v>1120</v>
      </c>
    </row>
    <row r="48" spans="1:8" x14ac:dyDescent="0.2">
      <c r="A48" s="49"/>
      <c r="B48" s="3" t="s">
        <v>24</v>
      </c>
      <c r="C48" s="4">
        <v>1531</v>
      </c>
      <c r="D48" s="4">
        <v>1358</v>
      </c>
      <c r="E48" s="4">
        <v>1427</v>
      </c>
      <c r="F48" s="4">
        <v>1475</v>
      </c>
      <c r="G48" s="4">
        <v>637</v>
      </c>
      <c r="H48" s="4">
        <v>722</v>
      </c>
    </row>
    <row r="49" spans="1:8" x14ac:dyDescent="0.2">
      <c r="A49" s="49"/>
      <c r="B49" s="3" t="s">
        <v>28</v>
      </c>
      <c r="C49" s="4">
        <v>3964</v>
      </c>
      <c r="D49" s="4">
        <v>3876</v>
      </c>
      <c r="E49" s="4">
        <v>3524</v>
      </c>
      <c r="F49" s="4">
        <v>3515</v>
      </c>
      <c r="G49" s="4">
        <v>1766</v>
      </c>
      <c r="H49" s="4">
        <v>1886</v>
      </c>
    </row>
    <row r="50" spans="1:8" x14ac:dyDescent="0.2">
      <c r="A50" s="49"/>
      <c r="B50" s="16" t="s">
        <v>8</v>
      </c>
      <c r="C50" s="17">
        <f t="shared" ref="C50:H50" si="5">SUM(C46:C49)</f>
        <v>11126</v>
      </c>
      <c r="D50" s="17">
        <f t="shared" si="5"/>
        <v>11289</v>
      </c>
      <c r="E50" s="17">
        <f t="shared" si="5"/>
        <v>10100</v>
      </c>
      <c r="F50" s="17">
        <f>SUM(F46:F49)</f>
        <v>11570</v>
      </c>
      <c r="G50" s="17">
        <f t="shared" si="5"/>
        <v>5121</v>
      </c>
      <c r="H50" s="17">
        <f t="shared" si="5"/>
        <v>6144</v>
      </c>
    </row>
    <row r="51" spans="1:8" ht="7.15" customHeight="1" x14ac:dyDescent="0.2">
      <c r="A51" s="27"/>
      <c r="B51" s="14"/>
      <c r="C51" s="15"/>
      <c r="D51" s="15"/>
      <c r="E51" s="15"/>
      <c r="F51" s="15"/>
      <c r="G51" s="15"/>
      <c r="H51" s="15"/>
    </row>
    <row r="52" spans="1:8" x14ac:dyDescent="0.2">
      <c r="A52" s="27"/>
      <c r="B52" s="18" t="s">
        <v>19</v>
      </c>
      <c r="C52" s="47">
        <f>D50/C50</f>
        <v>1.0146503685062016</v>
      </c>
      <c r="D52" s="48"/>
      <c r="E52" s="47">
        <f>F50/E50</f>
        <v>1.1455445544554455</v>
      </c>
      <c r="F52" s="48"/>
      <c r="G52" s="47">
        <f>H50/G50</f>
        <v>1.1997656707674282</v>
      </c>
      <c r="H52" s="48"/>
    </row>
    <row r="53" spans="1:8" x14ac:dyDescent="0.2">
      <c r="C53" s="2"/>
      <c r="D53" s="2"/>
      <c r="E53" s="2"/>
      <c r="F53" s="2"/>
      <c r="G53" s="2"/>
      <c r="H53" s="2"/>
    </row>
    <row r="54" spans="1:8" x14ac:dyDescent="0.2">
      <c r="A54" s="49" t="s">
        <v>40</v>
      </c>
      <c r="B54" s="3" t="s">
        <v>22</v>
      </c>
      <c r="C54" s="4">
        <v>3276</v>
      </c>
      <c r="D54" s="4">
        <v>3475</v>
      </c>
      <c r="E54" s="4">
        <v>2868</v>
      </c>
      <c r="F54" s="4">
        <v>3315</v>
      </c>
      <c r="G54" s="4">
        <v>1582</v>
      </c>
      <c r="H54" s="4">
        <v>1609</v>
      </c>
    </row>
    <row r="55" spans="1:8" x14ac:dyDescent="0.2">
      <c r="A55" s="49"/>
      <c r="B55" s="3" t="s">
        <v>23</v>
      </c>
      <c r="C55" s="4">
        <v>1629</v>
      </c>
      <c r="D55" s="4">
        <v>1601</v>
      </c>
      <c r="E55" s="4">
        <v>1576</v>
      </c>
      <c r="F55" s="4">
        <v>1815</v>
      </c>
      <c r="G55" s="4">
        <v>1015</v>
      </c>
      <c r="H55" s="4">
        <v>815</v>
      </c>
    </row>
    <row r="56" spans="1:8" x14ac:dyDescent="0.2">
      <c r="A56" s="49"/>
      <c r="B56" s="3" t="s">
        <v>24</v>
      </c>
      <c r="C56" s="4">
        <v>1292</v>
      </c>
      <c r="D56" s="4">
        <v>1259</v>
      </c>
      <c r="E56" s="4">
        <v>1500</v>
      </c>
      <c r="F56" s="4">
        <v>1313</v>
      </c>
      <c r="G56" s="4">
        <v>824</v>
      </c>
      <c r="H56" s="4">
        <v>841</v>
      </c>
    </row>
    <row r="57" spans="1:8" ht="13.5" thickBot="1" x14ac:dyDescent="0.25">
      <c r="A57" s="49"/>
      <c r="B57" s="10" t="s">
        <v>28</v>
      </c>
      <c r="C57" s="11">
        <v>3730</v>
      </c>
      <c r="D57" s="11">
        <v>3734</v>
      </c>
      <c r="E57" s="41">
        <v>3329</v>
      </c>
      <c r="F57" s="11">
        <v>3351</v>
      </c>
      <c r="G57" s="11">
        <v>1586</v>
      </c>
      <c r="H57" s="11">
        <v>1423</v>
      </c>
    </row>
    <row r="58" spans="1:8" ht="13.5" thickTop="1" x14ac:dyDescent="0.2">
      <c r="A58" s="49"/>
      <c r="B58" s="16" t="s">
        <v>8</v>
      </c>
      <c r="C58" s="17">
        <f t="shared" ref="C58:H58" si="6">SUM(C54:C57)</f>
        <v>9927</v>
      </c>
      <c r="D58" s="17">
        <f t="shared" si="6"/>
        <v>10069</v>
      </c>
      <c r="E58" s="17">
        <f t="shared" si="6"/>
        <v>9273</v>
      </c>
      <c r="F58" s="17">
        <f>SUM(F54:F57)</f>
        <v>9794</v>
      </c>
      <c r="G58" s="17">
        <f t="shared" si="6"/>
        <v>5007</v>
      </c>
      <c r="H58" s="17">
        <f t="shared" si="6"/>
        <v>4688</v>
      </c>
    </row>
    <row r="59" spans="1:8" ht="7.15" customHeight="1" x14ac:dyDescent="0.2">
      <c r="A59" s="27"/>
      <c r="B59" s="14"/>
      <c r="C59" s="15"/>
      <c r="D59" s="15"/>
      <c r="E59" s="15"/>
      <c r="F59" s="15"/>
      <c r="G59" s="15"/>
      <c r="H59" s="15"/>
    </row>
    <row r="60" spans="1:8" x14ac:dyDescent="0.2">
      <c r="A60" s="27"/>
      <c r="B60" s="18" t="s">
        <v>19</v>
      </c>
      <c r="C60" s="47">
        <f>D58/C58</f>
        <v>1.0143044222826634</v>
      </c>
      <c r="D60" s="48"/>
      <c r="E60" s="47">
        <f>F58/E58</f>
        <v>1.056184622020921</v>
      </c>
      <c r="F60" s="48"/>
      <c r="G60" s="47">
        <f>H58/G58</f>
        <v>0.9362891951268224</v>
      </c>
      <c r="H60" s="48"/>
    </row>
    <row r="62" spans="1:8" x14ac:dyDescent="0.2">
      <c r="A62" s="49" t="s">
        <v>41</v>
      </c>
      <c r="B62" s="3" t="s">
        <v>22</v>
      </c>
      <c r="C62" s="4">
        <v>2109</v>
      </c>
      <c r="D62" s="4">
        <v>2592</v>
      </c>
      <c r="E62" s="4">
        <v>1886</v>
      </c>
      <c r="F62" s="4">
        <v>2142</v>
      </c>
      <c r="G62" s="4">
        <v>1025</v>
      </c>
      <c r="H62" s="4">
        <v>1164</v>
      </c>
    </row>
    <row r="63" spans="1:8" x14ac:dyDescent="0.2">
      <c r="A63" s="49"/>
      <c r="B63" s="3" t="s">
        <v>23</v>
      </c>
      <c r="C63" s="4">
        <v>1197</v>
      </c>
      <c r="D63" s="4">
        <v>904</v>
      </c>
      <c r="E63" s="4">
        <v>1127</v>
      </c>
      <c r="F63" s="4">
        <v>1063</v>
      </c>
      <c r="G63" s="4">
        <v>520</v>
      </c>
      <c r="H63" s="4">
        <v>607</v>
      </c>
    </row>
    <row r="64" spans="1:8" x14ac:dyDescent="0.2">
      <c r="A64" s="49"/>
      <c r="B64" s="3" t="s">
        <v>24</v>
      </c>
      <c r="C64" s="4">
        <v>1075</v>
      </c>
      <c r="D64" s="4">
        <v>1119</v>
      </c>
      <c r="E64" s="4">
        <v>1163</v>
      </c>
      <c r="F64" s="4">
        <v>1213</v>
      </c>
      <c r="G64" s="4">
        <v>618</v>
      </c>
      <c r="H64" s="4">
        <v>617</v>
      </c>
    </row>
    <row r="65" spans="1:8" ht="13.5" thickBot="1" x14ac:dyDescent="0.25">
      <c r="A65" s="49"/>
      <c r="B65" s="10" t="s">
        <v>28</v>
      </c>
      <c r="C65" s="11">
        <v>2926</v>
      </c>
      <c r="D65" s="11">
        <v>3019</v>
      </c>
      <c r="E65" s="41">
        <v>2535</v>
      </c>
      <c r="F65" s="11">
        <v>2545</v>
      </c>
      <c r="G65" s="11">
        <v>1327</v>
      </c>
      <c r="H65" s="11">
        <v>1252</v>
      </c>
    </row>
    <row r="66" spans="1:8" ht="13.5" thickTop="1" x14ac:dyDescent="0.2">
      <c r="A66" s="49"/>
      <c r="B66" s="16" t="s">
        <v>8</v>
      </c>
      <c r="C66" s="17">
        <f t="shared" ref="C66:E66" si="7">SUM(C62:C65)</f>
        <v>7307</v>
      </c>
      <c r="D66" s="17">
        <f t="shared" si="7"/>
        <v>7634</v>
      </c>
      <c r="E66" s="17">
        <f t="shared" si="7"/>
        <v>6711</v>
      </c>
      <c r="F66" s="17">
        <f>SUM(F62:F65)</f>
        <v>6963</v>
      </c>
      <c r="G66" s="17">
        <f t="shared" ref="G66:H66" si="8">SUM(G62:G65)</f>
        <v>3490</v>
      </c>
      <c r="H66" s="17">
        <f t="shared" si="8"/>
        <v>3640</v>
      </c>
    </row>
    <row r="67" spans="1:8" x14ac:dyDescent="0.2">
      <c r="A67" s="27"/>
      <c r="B67" s="14"/>
      <c r="C67" s="15"/>
      <c r="D67" s="15"/>
      <c r="E67" s="15"/>
      <c r="F67" s="15"/>
      <c r="G67" s="15"/>
      <c r="H67" s="15"/>
    </row>
    <row r="68" spans="1:8" x14ac:dyDescent="0.2">
      <c r="A68" s="27"/>
      <c r="B68" s="18" t="s">
        <v>19</v>
      </c>
      <c r="C68" s="47">
        <f>D66/C66</f>
        <v>1.0447516080470782</v>
      </c>
      <c r="D68" s="48"/>
      <c r="E68" s="47">
        <f>F66/E66</f>
        <v>1.0375502905677245</v>
      </c>
      <c r="F68" s="48"/>
      <c r="G68" s="47">
        <f>H66/G66</f>
        <v>1.0429799426934097</v>
      </c>
      <c r="H68" s="48"/>
    </row>
    <row r="70" spans="1:8" x14ac:dyDescent="0.2">
      <c r="A70" s="49" t="s">
        <v>42</v>
      </c>
      <c r="B70" s="3" t="s">
        <v>22</v>
      </c>
      <c r="C70" s="4">
        <v>2348</v>
      </c>
      <c r="D70" s="4">
        <v>2773</v>
      </c>
      <c r="E70" s="4">
        <v>1872</v>
      </c>
      <c r="F70" s="4">
        <v>2491</v>
      </c>
      <c r="G70" s="4">
        <v>1061</v>
      </c>
      <c r="H70" s="4">
        <v>1341</v>
      </c>
    </row>
    <row r="71" spans="1:8" x14ac:dyDescent="0.2">
      <c r="A71" s="49"/>
      <c r="B71" s="3" t="s">
        <v>23</v>
      </c>
      <c r="C71" s="4">
        <v>1257</v>
      </c>
      <c r="D71" s="4">
        <v>1253</v>
      </c>
      <c r="E71" s="4">
        <v>985</v>
      </c>
      <c r="F71" s="4">
        <v>1003</v>
      </c>
      <c r="G71" s="4">
        <v>468</v>
      </c>
      <c r="H71" s="4">
        <v>562</v>
      </c>
    </row>
    <row r="72" spans="1:8" x14ac:dyDescent="0.2">
      <c r="A72" s="49"/>
      <c r="B72" s="3" t="s">
        <v>24</v>
      </c>
      <c r="C72" s="4">
        <v>1202</v>
      </c>
      <c r="D72" s="4">
        <v>1174</v>
      </c>
      <c r="E72" s="4">
        <v>931</v>
      </c>
      <c r="F72" s="4">
        <v>938</v>
      </c>
      <c r="G72" s="4">
        <v>675</v>
      </c>
      <c r="H72" s="4">
        <v>526</v>
      </c>
    </row>
    <row r="73" spans="1:8" ht="13.5" thickBot="1" x14ac:dyDescent="0.25">
      <c r="A73" s="49"/>
      <c r="B73" s="10" t="s">
        <v>28</v>
      </c>
      <c r="C73" s="11">
        <v>3247</v>
      </c>
      <c r="D73" s="11">
        <v>3382</v>
      </c>
      <c r="E73" s="41">
        <v>2850</v>
      </c>
      <c r="F73" s="11">
        <v>2873</v>
      </c>
      <c r="G73" s="11">
        <v>1411</v>
      </c>
      <c r="H73" s="11">
        <v>1451</v>
      </c>
    </row>
    <row r="74" spans="1:8" ht="13.5" thickTop="1" x14ac:dyDescent="0.2">
      <c r="A74" s="49"/>
      <c r="B74" s="16" t="s">
        <v>8</v>
      </c>
      <c r="C74" s="17">
        <f t="shared" ref="C74:E74" si="9">SUM(C70:C73)</f>
        <v>8054</v>
      </c>
      <c r="D74" s="17">
        <f t="shared" si="9"/>
        <v>8582</v>
      </c>
      <c r="E74" s="17">
        <f t="shared" si="9"/>
        <v>6638</v>
      </c>
      <c r="F74" s="17">
        <f>SUM(F70:F73)</f>
        <v>7305</v>
      </c>
      <c r="G74" s="17">
        <f t="shared" ref="G74:H74" si="10">SUM(G70:G73)</f>
        <v>3615</v>
      </c>
      <c r="H74" s="17">
        <f t="shared" si="10"/>
        <v>3880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19</v>
      </c>
      <c r="C76" s="47">
        <f>D74/C74</f>
        <v>1.0655574869629998</v>
      </c>
      <c r="D76" s="48"/>
      <c r="E76" s="47">
        <f>F74/E74</f>
        <v>1.1004820729135281</v>
      </c>
      <c r="F76" s="48"/>
      <c r="G76" s="47">
        <f>H74/G74</f>
        <v>1.0733056708160442</v>
      </c>
      <c r="H76" s="48"/>
    </row>
    <row r="77" spans="1:8" x14ac:dyDescent="0.2">
      <c r="A77" s="27"/>
      <c r="B77" s="42"/>
    </row>
    <row r="78" spans="1:8" x14ac:dyDescent="0.2">
      <c r="A78" s="49" t="s">
        <v>43</v>
      </c>
      <c r="B78" s="3" t="s">
        <v>22</v>
      </c>
      <c r="C78" s="4">
        <v>1937</v>
      </c>
      <c r="D78" s="4">
        <v>1669</v>
      </c>
      <c r="E78" s="4">
        <v>1684</v>
      </c>
      <c r="F78" s="4">
        <v>2364</v>
      </c>
      <c r="G78" s="4">
        <v>957</v>
      </c>
      <c r="H78" s="4">
        <v>1026</v>
      </c>
    </row>
    <row r="79" spans="1:8" x14ac:dyDescent="0.2">
      <c r="A79" s="49"/>
      <c r="B79" s="3" t="s">
        <v>23</v>
      </c>
      <c r="C79" s="4">
        <v>1223</v>
      </c>
      <c r="D79" s="4">
        <v>943</v>
      </c>
      <c r="E79" s="4">
        <v>1070</v>
      </c>
      <c r="F79" s="4">
        <v>1383</v>
      </c>
      <c r="G79" s="4">
        <v>416</v>
      </c>
      <c r="H79" s="4">
        <v>240</v>
      </c>
    </row>
    <row r="80" spans="1:8" x14ac:dyDescent="0.2">
      <c r="A80" s="49"/>
      <c r="B80" s="3" t="s">
        <v>24</v>
      </c>
      <c r="C80" s="4">
        <v>1565</v>
      </c>
      <c r="D80" s="4">
        <v>1589</v>
      </c>
      <c r="E80" s="4">
        <v>1477</v>
      </c>
      <c r="F80" s="4">
        <v>1432</v>
      </c>
      <c r="G80" s="4">
        <v>940</v>
      </c>
      <c r="H80" s="4">
        <v>948</v>
      </c>
    </row>
    <row r="81" spans="1:8" ht="13.5" thickBot="1" x14ac:dyDescent="0.25">
      <c r="A81" s="49"/>
      <c r="B81" s="10" t="s">
        <v>28</v>
      </c>
      <c r="C81" s="11">
        <v>2323</v>
      </c>
      <c r="D81" s="11">
        <v>2251</v>
      </c>
      <c r="E81" s="41">
        <v>2127</v>
      </c>
      <c r="F81" s="11">
        <v>2076</v>
      </c>
      <c r="G81" s="11">
        <v>1328</v>
      </c>
      <c r="H81" s="11">
        <v>1175</v>
      </c>
    </row>
    <row r="82" spans="1:8" ht="13.5" thickTop="1" x14ac:dyDescent="0.2">
      <c r="A82" s="49"/>
      <c r="B82" s="16" t="s">
        <v>8</v>
      </c>
      <c r="C82" s="17">
        <f t="shared" ref="C82:E82" si="11">SUM(C78:C81)</f>
        <v>7048</v>
      </c>
      <c r="D82" s="17">
        <f t="shared" si="11"/>
        <v>6452</v>
      </c>
      <c r="E82" s="17">
        <f t="shared" si="11"/>
        <v>6358</v>
      </c>
      <c r="F82" s="17">
        <f>SUM(F78:F81)</f>
        <v>7255</v>
      </c>
      <c r="G82" s="17">
        <f t="shared" ref="G82:H82" si="12">SUM(G78:G81)</f>
        <v>3641</v>
      </c>
      <c r="H82" s="17">
        <f t="shared" si="12"/>
        <v>3389</v>
      </c>
    </row>
    <row r="83" spans="1:8" x14ac:dyDescent="0.2">
      <c r="A83" s="27"/>
      <c r="B83" s="14"/>
      <c r="C83" s="15"/>
      <c r="D83" s="15"/>
      <c r="E83" s="15"/>
      <c r="F83" s="15"/>
      <c r="G83" s="15"/>
      <c r="H83" s="15"/>
    </row>
    <row r="84" spans="1:8" x14ac:dyDescent="0.2">
      <c r="A84" s="27"/>
      <c r="B84" s="18" t="s">
        <v>19</v>
      </c>
      <c r="C84" s="47">
        <f>D82/C82</f>
        <v>0.91543700340522138</v>
      </c>
      <c r="D84" s="48"/>
      <c r="E84" s="47">
        <f>F82/E82</f>
        <v>1.1410821012897137</v>
      </c>
      <c r="F84" s="48"/>
      <c r="G84" s="47">
        <f>H82/G82</f>
        <v>0.93078824498764079</v>
      </c>
      <c r="H84" s="48"/>
    </row>
    <row r="85" spans="1:8" x14ac:dyDescent="0.2">
      <c r="C85" s="2"/>
      <c r="D85" s="2"/>
    </row>
    <row r="86" spans="1:8" x14ac:dyDescent="0.2">
      <c r="A86" s="13" t="s">
        <v>30</v>
      </c>
      <c r="C86" s="2"/>
      <c r="D86" s="2"/>
    </row>
    <row r="87" spans="1:8" x14ac:dyDescent="0.2">
      <c r="A87" s="28" t="s">
        <v>9</v>
      </c>
      <c r="C87" s="2"/>
      <c r="D87" s="2"/>
    </row>
    <row r="88" spans="1:8" x14ac:dyDescent="0.2">
      <c r="C88" s="2"/>
      <c r="D88" s="2"/>
    </row>
    <row r="89" spans="1:8" x14ac:dyDescent="0.2">
      <c r="C89" s="2"/>
      <c r="D89" s="2"/>
    </row>
    <row r="90" spans="1:8" x14ac:dyDescent="0.2">
      <c r="C90" s="2"/>
      <c r="D90" s="2"/>
    </row>
    <row r="91" spans="1:8" x14ac:dyDescent="0.2">
      <c r="C91" s="2"/>
      <c r="D91" s="2"/>
    </row>
    <row r="92" spans="1:8" x14ac:dyDescent="0.2">
      <c r="C92" s="2"/>
      <c r="D92" s="2"/>
    </row>
    <row r="93" spans="1:8" x14ac:dyDescent="0.2">
      <c r="C93" s="2"/>
      <c r="D93" s="2"/>
    </row>
    <row r="94" spans="1:8" x14ac:dyDescent="0.2">
      <c r="C94" s="2"/>
      <c r="D94" s="2"/>
    </row>
    <row r="95" spans="1:8" x14ac:dyDescent="0.2">
      <c r="C95" s="2"/>
      <c r="D95" s="2"/>
    </row>
    <row r="96" spans="1:8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</sheetData>
  <mergeCells count="40">
    <mergeCell ref="C12:D12"/>
    <mergeCell ref="E12:F12"/>
    <mergeCell ref="G12:H12"/>
    <mergeCell ref="A54:A58"/>
    <mergeCell ref="A46:A50"/>
    <mergeCell ref="C20:D20"/>
    <mergeCell ref="E20:F20"/>
    <mergeCell ref="G20:H20"/>
    <mergeCell ref="C28:D28"/>
    <mergeCell ref="E28:F28"/>
    <mergeCell ref="G28:H28"/>
    <mergeCell ref="C36:D36"/>
    <mergeCell ref="E36:F36"/>
    <mergeCell ref="G36:H36"/>
    <mergeCell ref="C44:D44"/>
    <mergeCell ref="E44:F44"/>
    <mergeCell ref="A7:A10"/>
    <mergeCell ref="A14:A18"/>
    <mergeCell ref="A22:A26"/>
    <mergeCell ref="A30:A34"/>
    <mergeCell ref="A38:A42"/>
    <mergeCell ref="G44:H44"/>
    <mergeCell ref="C52:D52"/>
    <mergeCell ref="E52:F52"/>
    <mergeCell ref="G52:H52"/>
    <mergeCell ref="C60:D60"/>
    <mergeCell ref="E60:F60"/>
    <mergeCell ref="G60:H60"/>
    <mergeCell ref="A62:A66"/>
    <mergeCell ref="C68:D68"/>
    <mergeCell ref="E68:F68"/>
    <mergeCell ref="G68:H68"/>
    <mergeCell ref="A70:A74"/>
    <mergeCell ref="C76:D76"/>
    <mergeCell ref="E76:F76"/>
    <mergeCell ref="G76:H76"/>
    <mergeCell ref="A78:A82"/>
    <mergeCell ref="C84:D84"/>
    <mergeCell ref="E84:F84"/>
    <mergeCell ref="G84:H84"/>
  </mergeCells>
  <conditionalFormatting sqref="E12:F12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2:H12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0:D20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0:F20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0:H20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28:D28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28:F28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28:H28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36:D36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36:F36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36:H36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4:D44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4:F44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4:H44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2:D52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2:F52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2:H52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0:D60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0:F60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0:H60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2:D12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68:D68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68:F68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68:H68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76:D76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76:F76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76:H76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84:D8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84:F8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84:H8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B7" sqref="B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9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33</v>
      </c>
    </row>
    <row r="2" spans="1:9" ht="15" x14ac:dyDescent="0.25">
      <c r="A2" s="9" t="s">
        <v>16</v>
      </c>
    </row>
    <row r="3" spans="1:9" x14ac:dyDescent="0.2">
      <c r="A3" s="37" t="s">
        <v>25</v>
      </c>
      <c r="B3" s="38"/>
    </row>
    <row r="4" spans="1:9" x14ac:dyDescent="0.2">
      <c r="A4" s="37" t="s">
        <v>29</v>
      </c>
    </row>
    <row r="5" spans="1:9" s="38" customFormat="1" x14ac:dyDescent="0.2">
      <c r="A5" s="37"/>
      <c r="E5" s="39"/>
    </row>
    <row r="6" spans="1:9" ht="44.25" customHeight="1" x14ac:dyDescent="0.2">
      <c r="A6" s="6" t="s">
        <v>4</v>
      </c>
      <c r="B6" s="6" t="s">
        <v>21</v>
      </c>
      <c r="C6" s="32" t="s">
        <v>17</v>
      </c>
      <c r="D6" s="32" t="s">
        <v>31</v>
      </c>
      <c r="E6" s="30"/>
      <c r="F6" s="7" t="s">
        <v>18</v>
      </c>
    </row>
    <row r="7" spans="1:9" s="24" customFormat="1" ht="27" customHeight="1" x14ac:dyDescent="0.25">
      <c r="A7" s="34" t="s">
        <v>34</v>
      </c>
      <c r="B7" s="33" t="s">
        <v>8</v>
      </c>
      <c r="C7" s="43">
        <v>14174</v>
      </c>
      <c r="D7" s="43">
        <v>13653</v>
      </c>
      <c r="E7" s="31"/>
      <c r="F7" s="23">
        <f>(D7-C7)/C7</f>
        <v>-3.6757443205869905E-2</v>
      </c>
    </row>
    <row r="8" spans="1:9" x14ac:dyDescent="0.2">
      <c r="C8" s="2"/>
      <c r="D8" s="2"/>
      <c r="E8" s="15"/>
      <c r="F8" s="2"/>
      <c r="I8" s="2"/>
    </row>
    <row r="9" spans="1:9" s="24" customFormat="1" ht="27" customHeight="1" x14ac:dyDescent="0.25">
      <c r="A9" s="34" t="s">
        <v>35</v>
      </c>
      <c r="B9" s="25" t="s">
        <v>8</v>
      </c>
      <c r="C9" s="44">
        <v>7697</v>
      </c>
      <c r="D9" s="44">
        <v>5410</v>
      </c>
      <c r="E9" s="31"/>
      <c r="F9" s="26">
        <f>(D9-C9)/C9</f>
        <v>-0.29712875146160844</v>
      </c>
      <c r="I9" s="46"/>
    </row>
    <row r="10" spans="1:9" ht="14.45" customHeight="1" x14ac:dyDescent="0.2">
      <c r="A10" s="35"/>
      <c r="B10" s="14"/>
      <c r="C10" s="45"/>
      <c r="D10" s="45"/>
      <c r="E10" s="21"/>
      <c r="F10" s="22"/>
      <c r="H10" s="2"/>
      <c r="I10" s="2"/>
    </row>
    <row r="11" spans="1:9" ht="27" customHeight="1" x14ac:dyDescent="0.2">
      <c r="A11" s="34" t="s">
        <v>36</v>
      </c>
      <c r="B11" s="25" t="s">
        <v>8</v>
      </c>
      <c r="C11" s="44">
        <v>29140</v>
      </c>
      <c r="D11" s="44">
        <v>28813</v>
      </c>
      <c r="E11" s="31"/>
      <c r="F11" s="26">
        <f>(D11-C11)/C11</f>
        <v>-1.1221688400823611E-2</v>
      </c>
      <c r="H11" s="2"/>
      <c r="I11" s="2"/>
    </row>
    <row r="12" spans="1:9" x14ac:dyDescent="0.2">
      <c r="C12" s="2"/>
      <c r="D12" s="2"/>
      <c r="E12" s="15"/>
      <c r="F12" s="2"/>
      <c r="I12" s="2"/>
    </row>
    <row r="13" spans="1:9" s="24" customFormat="1" ht="27" customHeight="1" x14ac:dyDescent="0.25">
      <c r="A13" s="34" t="s">
        <v>37</v>
      </c>
      <c r="B13" s="25" t="s">
        <v>8</v>
      </c>
      <c r="C13" s="44">
        <v>8322</v>
      </c>
      <c r="D13" s="44">
        <v>7019</v>
      </c>
      <c r="E13" s="31"/>
      <c r="F13" s="26">
        <f>(D13-C13)/C13</f>
        <v>-0.15657293919730833</v>
      </c>
      <c r="I13" s="46"/>
    </row>
    <row r="14" spans="1:9" x14ac:dyDescent="0.2">
      <c r="C14" s="2"/>
      <c r="D14" s="2"/>
      <c r="E14" s="15"/>
      <c r="I14" s="2"/>
    </row>
    <row r="15" spans="1:9" s="24" customFormat="1" ht="27" customHeight="1" x14ac:dyDescent="0.25">
      <c r="A15" s="34" t="s">
        <v>38</v>
      </c>
      <c r="B15" s="25" t="s">
        <v>8</v>
      </c>
      <c r="C15" s="44">
        <v>7468</v>
      </c>
      <c r="D15" s="44">
        <v>5828</v>
      </c>
      <c r="E15" s="31"/>
      <c r="F15" s="26">
        <f>(D15-C15)/C15</f>
        <v>-0.2196036422067488</v>
      </c>
      <c r="I15" s="46"/>
    </row>
    <row r="16" spans="1:9" x14ac:dyDescent="0.2">
      <c r="C16" s="2"/>
      <c r="D16" s="2"/>
      <c r="E16" s="15"/>
      <c r="I16" s="2"/>
    </row>
    <row r="17" spans="1:9" s="24" customFormat="1" ht="27" customHeight="1" x14ac:dyDescent="0.25">
      <c r="A17" s="34" t="s">
        <v>39</v>
      </c>
      <c r="B17" s="25" t="s">
        <v>8</v>
      </c>
      <c r="C17" s="44">
        <v>12480</v>
      </c>
      <c r="D17" s="44">
        <v>9452</v>
      </c>
      <c r="E17" s="31"/>
      <c r="F17" s="26">
        <f>(D17-C17)/C17</f>
        <v>-0.24262820512820513</v>
      </c>
      <c r="I17" s="46"/>
    </row>
    <row r="18" spans="1:9" x14ac:dyDescent="0.2">
      <c r="C18" s="2"/>
      <c r="D18" s="2"/>
      <c r="E18" s="15"/>
    </row>
    <row r="19" spans="1:9" s="24" customFormat="1" ht="27" customHeight="1" x14ac:dyDescent="0.25">
      <c r="A19" s="34" t="s">
        <v>40</v>
      </c>
      <c r="B19" s="25" t="s">
        <v>8</v>
      </c>
      <c r="C19" s="44">
        <v>11543</v>
      </c>
      <c r="D19" s="44">
        <v>10920</v>
      </c>
      <c r="E19" s="31"/>
      <c r="F19" s="26">
        <f>(D19-C19)/C19</f>
        <v>-5.3972104305639784E-2</v>
      </c>
    </row>
    <row r="21" spans="1:9" ht="24" customHeight="1" x14ac:dyDescent="0.2">
      <c r="A21" s="34" t="s">
        <v>41</v>
      </c>
      <c r="B21" s="25" t="s">
        <v>8</v>
      </c>
      <c r="C21" s="44">
        <v>6946</v>
      </c>
      <c r="D21" s="44">
        <v>6079</v>
      </c>
      <c r="E21" s="31"/>
      <c r="F21" s="26">
        <f>(D21-C21)/C21</f>
        <v>-0.12482004031097034</v>
      </c>
    </row>
    <row r="23" spans="1:9" ht="18.75" customHeight="1" x14ac:dyDescent="0.2">
      <c r="A23" s="34" t="s">
        <v>42</v>
      </c>
      <c r="B23" s="25" t="s">
        <v>8</v>
      </c>
      <c r="C23" s="44">
        <v>6612</v>
      </c>
      <c r="D23" s="44">
        <v>5181</v>
      </c>
      <c r="E23" s="31"/>
      <c r="F23" s="26">
        <f>(D23-C23)/C23</f>
        <v>-0.21642468239564427</v>
      </c>
    </row>
    <row r="25" spans="1:9" ht="24" customHeight="1" x14ac:dyDescent="0.2">
      <c r="A25" s="34" t="s">
        <v>43</v>
      </c>
      <c r="B25" s="25" t="s">
        <v>8</v>
      </c>
      <c r="C25" s="44">
        <v>7330</v>
      </c>
      <c r="D25" s="44">
        <v>6894</v>
      </c>
      <c r="E25" s="31"/>
      <c r="F25" s="26">
        <f>(D25-C25)/C25</f>
        <v>-5.948158253751705E-2</v>
      </c>
    </row>
    <row r="27" spans="1:9" x14ac:dyDescent="0.2">
      <c r="A27" s="36" t="s">
        <v>30</v>
      </c>
    </row>
    <row r="28" spans="1:9" x14ac:dyDescent="0.2">
      <c r="A28" s="12" t="s">
        <v>9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zoomScaleNormal="100" workbookViewId="0">
      <selection activeCell="F6" sqref="F6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3" width="11" style="1" customWidth="1"/>
    <col min="4" max="5" width="9.140625" style="1"/>
    <col min="6" max="6" width="10.5703125" style="1" customWidth="1"/>
    <col min="7" max="16384" width="9.140625" style="1"/>
  </cols>
  <sheetData>
    <row r="1" spans="1:14" ht="15.6" x14ac:dyDescent="0.3">
      <c r="A1" s="8" t="s">
        <v>33</v>
      </c>
    </row>
    <row r="2" spans="1:14" ht="14.45" x14ac:dyDescent="0.3">
      <c r="A2" s="9" t="s">
        <v>20</v>
      </c>
    </row>
    <row r="3" spans="1:14" x14ac:dyDescent="0.2">
      <c r="A3" s="37" t="s">
        <v>25</v>
      </c>
      <c r="B3" s="38"/>
    </row>
    <row r="4" spans="1:14" ht="13.9" x14ac:dyDescent="0.3">
      <c r="A4" s="37" t="s">
        <v>29</v>
      </c>
    </row>
    <row r="6" spans="1:14" ht="38.25" x14ac:dyDescent="0.2">
      <c r="A6" s="6" t="s">
        <v>4</v>
      </c>
      <c r="B6" s="6" t="s">
        <v>21</v>
      </c>
      <c r="C6" s="7" t="s">
        <v>1</v>
      </c>
      <c r="D6" s="7" t="s">
        <v>2</v>
      </c>
      <c r="E6" s="7" t="s">
        <v>3</v>
      </c>
      <c r="F6" s="7" t="s">
        <v>32</v>
      </c>
      <c r="G6" s="7" t="s">
        <v>0</v>
      </c>
    </row>
    <row r="7" spans="1:14" ht="13.9" customHeight="1" x14ac:dyDescent="0.2">
      <c r="A7" s="50" t="s">
        <v>34</v>
      </c>
      <c r="B7" s="3" t="s">
        <v>22</v>
      </c>
      <c r="C7" s="3">
        <v>1</v>
      </c>
      <c r="D7" s="4">
        <v>241</v>
      </c>
      <c r="E7" s="4">
        <v>6438</v>
      </c>
      <c r="F7" s="4">
        <v>5234</v>
      </c>
      <c r="G7" s="4">
        <v>11914</v>
      </c>
    </row>
    <row r="8" spans="1:14" x14ac:dyDescent="0.2">
      <c r="A8" s="51"/>
      <c r="B8" s="3" t="s">
        <v>23</v>
      </c>
      <c r="C8" s="5">
        <v>0</v>
      </c>
      <c r="D8" s="5">
        <v>0</v>
      </c>
      <c r="E8" s="4">
        <v>8</v>
      </c>
      <c r="F8" s="5">
        <v>1329</v>
      </c>
      <c r="G8" s="4">
        <v>1337</v>
      </c>
    </row>
    <row r="9" spans="1:14" ht="13.5" thickBot="1" x14ac:dyDescent="0.25">
      <c r="A9" s="51"/>
      <c r="B9" s="10" t="s">
        <v>24</v>
      </c>
      <c r="C9" s="41">
        <v>0</v>
      </c>
      <c r="D9" s="41">
        <v>0</v>
      </c>
      <c r="E9" s="11">
        <v>3</v>
      </c>
      <c r="F9" s="41">
        <v>399</v>
      </c>
      <c r="G9" s="11">
        <v>402</v>
      </c>
      <c r="L9" s="2"/>
      <c r="M9" s="2"/>
      <c r="N9" s="2"/>
    </row>
    <row r="10" spans="1:14" ht="13.5" thickTop="1" x14ac:dyDescent="0.2">
      <c r="A10" s="51"/>
      <c r="B10" s="16" t="s">
        <v>26</v>
      </c>
      <c r="C10" s="16">
        <v>1</v>
      </c>
      <c r="D10" s="19">
        <v>241</v>
      </c>
      <c r="E10" s="19">
        <v>6449</v>
      </c>
      <c r="F10" s="19">
        <v>6962</v>
      </c>
      <c r="G10" s="19">
        <v>13653</v>
      </c>
      <c r="L10" s="2"/>
      <c r="M10" s="2"/>
      <c r="N10" s="2"/>
    </row>
    <row r="11" spans="1:14" x14ac:dyDescent="0.2">
      <c r="A11" s="52"/>
      <c r="B11" s="18" t="s">
        <v>27</v>
      </c>
      <c r="C11" s="20">
        <v>7.3243975683000094E-5</v>
      </c>
      <c r="D11" s="20">
        <v>1.7651798139602999E-2</v>
      </c>
      <c r="E11" s="20">
        <v>0.47235039917966798</v>
      </c>
      <c r="F11" s="20">
        <v>0.50992455870504705</v>
      </c>
      <c r="G11" s="20">
        <v>1</v>
      </c>
    </row>
    <row r="13" spans="1:14" ht="12.75" customHeight="1" x14ac:dyDescent="0.2">
      <c r="A13" s="50" t="s">
        <v>35</v>
      </c>
      <c r="B13" s="3" t="s">
        <v>22</v>
      </c>
      <c r="C13" s="4">
        <v>1</v>
      </c>
      <c r="D13" s="4">
        <v>16</v>
      </c>
      <c r="E13" s="4">
        <v>1252</v>
      </c>
      <c r="F13" s="4">
        <v>2872</v>
      </c>
      <c r="G13" s="4">
        <v>4141</v>
      </c>
    </row>
    <row r="14" spans="1:14" x14ac:dyDescent="0.2">
      <c r="A14" s="51"/>
      <c r="B14" s="3" t="s">
        <v>23</v>
      </c>
      <c r="C14" s="5">
        <v>0</v>
      </c>
      <c r="D14" s="5">
        <v>0</v>
      </c>
      <c r="E14" s="4">
        <v>31</v>
      </c>
      <c r="F14" s="4">
        <v>561</v>
      </c>
      <c r="G14" s="4">
        <v>592</v>
      </c>
    </row>
    <row r="15" spans="1:14" x14ac:dyDescent="0.2">
      <c r="A15" s="51"/>
      <c r="B15" s="3" t="s">
        <v>24</v>
      </c>
      <c r="C15" s="4">
        <v>1</v>
      </c>
      <c r="D15" s="4">
        <v>7</v>
      </c>
      <c r="E15" s="4">
        <v>78</v>
      </c>
      <c r="F15" s="4">
        <v>192</v>
      </c>
      <c r="G15" s="4">
        <v>278</v>
      </c>
    </row>
    <row r="16" spans="1:14" ht="13.5" thickBot="1" x14ac:dyDescent="0.25">
      <c r="A16" s="51"/>
      <c r="B16" s="10" t="s">
        <v>28</v>
      </c>
      <c r="C16" s="11">
        <v>1</v>
      </c>
      <c r="D16" s="11">
        <v>17</v>
      </c>
      <c r="E16" s="11">
        <v>56</v>
      </c>
      <c r="F16" s="11">
        <v>325</v>
      </c>
      <c r="G16" s="11">
        <v>399</v>
      </c>
    </row>
    <row r="17" spans="1:7" ht="13.5" thickTop="1" x14ac:dyDescent="0.2">
      <c r="A17" s="51"/>
      <c r="B17" s="16" t="s">
        <v>26</v>
      </c>
      <c r="C17" s="16">
        <v>3</v>
      </c>
      <c r="D17" s="19">
        <v>40</v>
      </c>
      <c r="E17" s="19">
        <v>1417</v>
      </c>
      <c r="F17" s="19">
        <v>3950</v>
      </c>
      <c r="G17" s="19">
        <v>5410</v>
      </c>
    </row>
    <row r="18" spans="1:7" x14ac:dyDescent="0.2">
      <c r="A18" s="52"/>
      <c r="B18" s="18" t="s">
        <v>27</v>
      </c>
      <c r="C18" s="20">
        <v>5.5452865064695004E-4</v>
      </c>
      <c r="D18" s="20">
        <v>7.3937153419593397E-3</v>
      </c>
      <c r="E18" s="20">
        <v>0.261922365988909</v>
      </c>
      <c r="F18" s="20">
        <v>0.73012939001848398</v>
      </c>
      <c r="G18" s="20">
        <v>1</v>
      </c>
    </row>
    <row r="19" spans="1:7" x14ac:dyDescent="0.2">
      <c r="C19" s="2"/>
      <c r="D19" s="2"/>
      <c r="E19" s="2"/>
      <c r="F19" s="2"/>
      <c r="G19" s="2"/>
    </row>
    <row r="20" spans="1:7" ht="12.75" customHeight="1" x14ac:dyDescent="0.2">
      <c r="A20" s="50" t="s">
        <v>36</v>
      </c>
      <c r="B20" s="3" t="s">
        <v>22</v>
      </c>
      <c r="C20" s="4">
        <v>155</v>
      </c>
      <c r="D20" s="4">
        <v>444</v>
      </c>
      <c r="E20" s="4">
        <v>5804</v>
      </c>
      <c r="F20" s="4">
        <v>13668</v>
      </c>
      <c r="G20" s="4">
        <v>20071</v>
      </c>
    </row>
    <row r="21" spans="1:7" x14ac:dyDescent="0.2">
      <c r="A21" s="51"/>
      <c r="B21" s="3" t="s">
        <v>23</v>
      </c>
      <c r="C21" s="5">
        <v>0</v>
      </c>
      <c r="D21" s="5">
        <v>0</v>
      </c>
      <c r="E21" s="4">
        <v>390</v>
      </c>
      <c r="F21" s="4">
        <v>2585</v>
      </c>
      <c r="G21" s="4">
        <v>2975</v>
      </c>
    </row>
    <row r="22" spans="1:7" x14ac:dyDescent="0.2">
      <c r="A22" s="51"/>
      <c r="B22" s="3" t="s">
        <v>24</v>
      </c>
      <c r="C22" s="4">
        <v>6</v>
      </c>
      <c r="D22" s="4">
        <v>128</v>
      </c>
      <c r="E22" s="4">
        <v>702</v>
      </c>
      <c r="F22" s="4">
        <v>2778</v>
      </c>
      <c r="G22" s="4">
        <v>3614</v>
      </c>
    </row>
    <row r="23" spans="1:7" ht="13.5" thickBot="1" x14ac:dyDescent="0.25">
      <c r="A23" s="51"/>
      <c r="B23" s="10" t="s">
        <v>28</v>
      </c>
      <c r="C23" s="11">
        <v>6</v>
      </c>
      <c r="D23" s="11">
        <v>66</v>
      </c>
      <c r="E23" s="11">
        <v>99</v>
      </c>
      <c r="F23" s="11">
        <v>1982</v>
      </c>
      <c r="G23" s="11">
        <v>2153</v>
      </c>
    </row>
    <row r="24" spans="1:7" ht="13.5" thickTop="1" x14ac:dyDescent="0.2">
      <c r="A24" s="51"/>
      <c r="B24" s="16" t="s">
        <v>26</v>
      </c>
      <c r="C24" s="16">
        <v>167</v>
      </c>
      <c r="D24" s="19">
        <v>638</v>
      </c>
      <c r="E24" s="19">
        <v>6995</v>
      </c>
      <c r="F24" s="19">
        <v>21013</v>
      </c>
      <c r="G24" s="19">
        <v>28813</v>
      </c>
    </row>
    <row r="25" spans="1:7" x14ac:dyDescent="0.2">
      <c r="A25" s="52"/>
      <c r="B25" s="18" t="s">
        <v>27</v>
      </c>
      <c r="C25" s="20">
        <v>5.7959948634296998E-3</v>
      </c>
      <c r="D25" s="20">
        <v>2.2142782771665599E-2</v>
      </c>
      <c r="E25" s="20">
        <v>0.242772359698747</v>
      </c>
      <c r="F25" s="20">
        <v>0.729288862666158</v>
      </c>
      <c r="G25" s="20">
        <v>1</v>
      </c>
    </row>
    <row r="26" spans="1:7" x14ac:dyDescent="0.2">
      <c r="C26" s="2"/>
      <c r="D26" s="2"/>
      <c r="E26" s="2"/>
      <c r="F26" s="2"/>
      <c r="G26" s="2"/>
    </row>
    <row r="27" spans="1:7" ht="12.75" customHeight="1" x14ac:dyDescent="0.2">
      <c r="A27" s="50" t="s">
        <v>37</v>
      </c>
      <c r="B27" s="3" t="s">
        <v>22</v>
      </c>
      <c r="C27" s="4">
        <v>72</v>
      </c>
      <c r="D27" s="4">
        <v>648</v>
      </c>
      <c r="E27" s="4">
        <v>2257</v>
      </c>
      <c r="F27" s="4">
        <v>2886</v>
      </c>
      <c r="G27" s="4">
        <v>5863</v>
      </c>
    </row>
    <row r="28" spans="1:7" x14ac:dyDescent="0.2">
      <c r="A28" s="51"/>
      <c r="B28" s="3" t="s">
        <v>23</v>
      </c>
      <c r="C28" s="5">
        <v>0</v>
      </c>
      <c r="D28" s="5">
        <v>0</v>
      </c>
      <c r="E28" s="4">
        <v>87</v>
      </c>
      <c r="F28" s="4">
        <v>597</v>
      </c>
      <c r="G28" s="4">
        <v>684</v>
      </c>
    </row>
    <row r="29" spans="1:7" x14ac:dyDescent="0.2">
      <c r="A29" s="51"/>
      <c r="B29" s="3" t="s">
        <v>24</v>
      </c>
      <c r="C29" s="4">
        <v>5</v>
      </c>
      <c r="D29" s="4">
        <v>14</v>
      </c>
      <c r="E29" s="4">
        <v>13</v>
      </c>
      <c r="F29" s="4">
        <v>85</v>
      </c>
      <c r="G29" s="4">
        <v>117</v>
      </c>
    </row>
    <row r="30" spans="1:7" ht="13.5" thickBot="1" x14ac:dyDescent="0.25">
      <c r="A30" s="51"/>
      <c r="B30" s="10" t="s">
        <v>28</v>
      </c>
      <c r="C30" s="41">
        <v>0</v>
      </c>
      <c r="D30" s="11">
        <v>17</v>
      </c>
      <c r="E30" s="11">
        <v>18</v>
      </c>
      <c r="F30" s="11">
        <v>320</v>
      </c>
      <c r="G30" s="11">
        <v>355</v>
      </c>
    </row>
    <row r="31" spans="1:7" ht="13.5" thickTop="1" x14ac:dyDescent="0.2">
      <c r="A31" s="51"/>
      <c r="B31" s="16" t="s">
        <v>26</v>
      </c>
      <c r="C31" s="16">
        <v>77</v>
      </c>
      <c r="D31" s="19">
        <v>679</v>
      </c>
      <c r="E31" s="19">
        <v>2375</v>
      </c>
      <c r="F31" s="19">
        <v>3888</v>
      </c>
      <c r="G31" s="19">
        <v>7019</v>
      </c>
    </row>
    <row r="32" spans="1:7" x14ac:dyDescent="0.2">
      <c r="A32" s="52"/>
      <c r="B32" s="18" t="s">
        <v>27</v>
      </c>
      <c r="C32" s="20">
        <v>1.09702236785867E-2</v>
      </c>
      <c r="D32" s="20">
        <v>9.6737426983900907E-2</v>
      </c>
      <c r="E32" s="20">
        <v>0.33836728878757699</v>
      </c>
      <c r="F32" s="20">
        <v>0.55392506054993595</v>
      </c>
      <c r="G32" s="20">
        <v>1</v>
      </c>
    </row>
    <row r="33" spans="1:13" x14ac:dyDescent="0.2">
      <c r="C33" s="2"/>
      <c r="D33" s="2"/>
      <c r="E33" s="2"/>
      <c r="F33" s="2"/>
      <c r="G33" s="2"/>
      <c r="I33" s="40"/>
    </row>
    <row r="34" spans="1:13" ht="12.75" customHeight="1" x14ac:dyDescent="0.2">
      <c r="A34" s="50" t="s">
        <v>38</v>
      </c>
      <c r="B34" s="3" t="s">
        <v>22</v>
      </c>
      <c r="C34" s="4">
        <v>5</v>
      </c>
      <c r="D34" s="4">
        <v>27</v>
      </c>
      <c r="E34" s="4">
        <v>524</v>
      </c>
      <c r="F34" s="4">
        <v>2834</v>
      </c>
      <c r="G34" s="4">
        <v>3390</v>
      </c>
    </row>
    <row r="35" spans="1:13" x14ac:dyDescent="0.2">
      <c r="A35" s="51"/>
      <c r="B35" s="3" t="s">
        <v>23</v>
      </c>
      <c r="C35" s="5">
        <v>0</v>
      </c>
      <c r="D35" s="4">
        <v>1</v>
      </c>
      <c r="E35" s="4">
        <v>162</v>
      </c>
      <c r="F35" s="4">
        <v>1131</v>
      </c>
      <c r="G35" s="4">
        <v>1294</v>
      </c>
      <c r="K35" s="2"/>
      <c r="L35" s="2"/>
    </row>
    <row r="36" spans="1:13" x14ac:dyDescent="0.2">
      <c r="A36" s="51"/>
      <c r="B36" s="3" t="s">
        <v>24</v>
      </c>
      <c r="C36" s="4">
        <v>11</v>
      </c>
      <c r="D36" s="4">
        <v>95</v>
      </c>
      <c r="E36" s="4">
        <v>270</v>
      </c>
      <c r="F36" s="4">
        <v>327</v>
      </c>
      <c r="G36" s="4">
        <v>703</v>
      </c>
      <c r="K36" s="2"/>
      <c r="L36" s="2"/>
    </row>
    <row r="37" spans="1:13" ht="13.5" thickBot="1" x14ac:dyDescent="0.25">
      <c r="A37" s="51"/>
      <c r="B37" s="10" t="s">
        <v>28</v>
      </c>
      <c r="C37" s="11">
        <v>1</v>
      </c>
      <c r="D37" s="11">
        <v>17</v>
      </c>
      <c r="E37" s="11">
        <v>73</v>
      </c>
      <c r="F37" s="11">
        <v>350</v>
      </c>
      <c r="G37" s="11">
        <v>441</v>
      </c>
    </row>
    <row r="38" spans="1:13" ht="13.5" thickTop="1" x14ac:dyDescent="0.2">
      <c r="A38" s="51"/>
      <c r="B38" s="16" t="s">
        <v>26</v>
      </c>
      <c r="C38" s="16">
        <v>17</v>
      </c>
      <c r="D38" s="19">
        <v>140</v>
      </c>
      <c r="E38" s="19">
        <v>1029</v>
      </c>
      <c r="F38" s="19">
        <v>4642</v>
      </c>
      <c r="G38" s="19">
        <v>5828</v>
      </c>
      <c r="K38" s="2"/>
      <c r="L38" s="2"/>
    </row>
    <row r="39" spans="1:13" x14ac:dyDescent="0.2">
      <c r="A39" s="52"/>
      <c r="B39" s="18" t="s">
        <v>27</v>
      </c>
      <c r="C39" s="20">
        <v>2.9169526424159199E-3</v>
      </c>
      <c r="D39" s="20">
        <v>2.4021962937542898E-2</v>
      </c>
      <c r="E39" s="20">
        <v>0.17656142759094001</v>
      </c>
      <c r="F39" s="20">
        <v>0.79649965682910095</v>
      </c>
      <c r="G39" s="20">
        <v>1</v>
      </c>
      <c r="K39" s="2"/>
      <c r="L39" s="2"/>
    </row>
    <row r="40" spans="1:13" x14ac:dyDescent="0.2">
      <c r="C40" s="2"/>
      <c r="D40" s="2"/>
      <c r="E40" s="2"/>
      <c r="F40" s="2"/>
      <c r="G40" s="2"/>
    </row>
    <row r="41" spans="1:13" ht="12.75" customHeight="1" x14ac:dyDescent="0.2">
      <c r="A41" s="50" t="s">
        <v>39</v>
      </c>
      <c r="B41" s="3" t="s">
        <v>22</v>
      </c>
      <c r="C41" s="4">
        <v>18</v>
      </c>
      <c r="D41" s="4">
        <v>137</v>
      </c>
      <c r="E41" s="4">
        <v>2213</v>
      </c>
      <c r="F41" s="4">
        <v>3936</v>
      </c>
      <c r="G41" s="4">
        <v>6304</v>
      </c>
    </row>
    <row r="42" spans="1:13" x14ac:dyDescent="0.2">
      <c r="A42" s="51"/>
      <c r="B42" s="3" t="s">
        <v>23</v>
      </c>
      <c r="C42" s="5">
        <v>0</v>
      </c>
      <c r="D42" s="4">
        <v>3</v>
      </c>
      <c r="E42" s="4">
        <v>702</v>
      </c>
      <c r="F42" s="4">
        <v>1581</v>
      </c>
      <c r="G42" s="4">
        <v>2286</v>
      </c>
    </row>
    <row r="43" spans="1:13" x14ac:dyDescent="0.2">
      <c r="A43" s="51"/>
      <c r="B43" s="3" t="s">
        <v>24</v>
      </c>
      <c r="C43" s="5">
        <v>0</v>
      </c>
      <c r="D43" s="4">
        <v>15</v>
      </c>
      <c r="E43" s="4">
        <v>79</v>
      </c>
      <c r="F43" s="4">
        <v>420</v>
      </c>
      <c r="G43" s="4">
        <v>514</v>
      </c>
      <c r="K43" s="2"/>
      <c r="L43" s="2"/>
      <c r="M43" s="2"/>
    </row>
    <row r="44" spans="1:13" ht="13.5" thickBot="1" x14ac:dyDescent="0.25">
      <c r="A44" s="51"/>
      <c r="B44" s="10" t="s">
        <v>28</v>
      </c>
      <c r="C44" s="41">
        <v>0</v>
      </c>
      <c r="D44" s="11">
        <v>2</v>
      </c>
      <c r="E44" s="11">
        <v>6</v>
      </c>
      <c r="F44" s="11">
        <v>340</v>
      </c>
      <c r="G44" s="11">
        <v>348</v>
      </c>
      <c r="L44" s="2"/>
      <c r="M44" s="2"/>
    </row>
    <row r="45" spans="1:13" ht="13.5" thickTop="1" x14ac:dyDescent="0.2">
      <c r="A45" s="51"/>
      <c r="B45" s="16" t="s">
        <v>26</v>
      </c>
      <c r="C45" s="16">
        <v>18</v>
      </c>
      <c r="D45" s="19">
        <v>157</v>
      </c>
      <c r="E45" s="19">
        <v>3000</v>
      </c>
      <c r="F45" s="19">
        <v>6277</v>
      </c>
      <c r="G45" s="19">
        <v>9452</v>
      </c>
    </row>
    <row r="46" spans="1:13" x14ac:dyDescent="0.2">
      <c r="A46" s="52"/>
      <c r="B46" s="18" t="s">
        <v>27</v>
      </c>
      <c r="C46" s="20">
        <v>1.9043588658485E-3</v>
      </c>
      <c r="D46" s="20">
        <v>1.6610241218789699E-2</v>
      </c>
      <c r="E46" s="20">
        <v>0.31739314430808302</v>
      </c>
      <c r="F46" s="20">
        <v>0.66409225560727903</v>
      </c>
      <c r="G46" s="20">
        <v>1</v>
      </c>
    </row>
    <row r="47" spans="1:13" x14ac:dyDescent="0.2">
      <c r="C47" s="2"/>
      <c r="D47" s="2"/>
      <c r="E47" s="2"/>
      <c r="F47" s="2"/>
      <c r="G47" s="2"/>
    </row>
    <row r="48" spans="1:13" ht="12.75" customHeight="1" x14ac:dyDescent="0.2">
      <c r="A48" s="50" t="s">
        <v>40</v>
      </c>
      <c r="B48" s="3" t="s">
        <v>22</v>
      </c>
      <c r="C48" s="4">
        <v>31</v>
      </c>
      <c r="D48" s="4">
        <v>490</v>
      </c>
      <c r="E48" s="4">
        <v>3072</v>
      </c>
      <c r="F48" s="4">
        <v>4207</v>
      </c>
      <c r="G48" s="4">
        <v>7800</v>
      </c>
    </row>
    <row r="49" spans="1:7" x14ac:dyDescent="0.2">
      <c r="A49" s="51"/>
      <c r="B49" s="3" t="s">
        <v>23</v>
      </c>
      <c r="C49" s="4">
        <v>1</v>
      </c>
      <c r="D49" s="4">
        <v>2</v>
      </c>
      <c r="E49" s="4">
        <v>397</v>
      </c>
      <c r="F49" s="4">
        <v>1336</v>
      </c>
      <c r="G49" s="4">
        <v>1736</v>
      </c>
    </row>
    <row r="50" spans="1:7" x14ac:dyDescent="0.2">
      <c r="A50" s="51"/>
      <c r="B50" s="3" t="s">
        <v>24</v>
      </c>
      <c r="C50" s="5">
        <v>0</v>
      </c>
      <c r="D50" s="4">
        <v>16</v>
      </c>
      <c r="E50" s="4">
        <v>115</v>
      </c>
      <c r="F50" s="4">
        <v>487</v>
      </c>
      <c r="G50" s="4">
        <v>618</v>
      </c>
    </row>
    <row r="51" spans="1:7" ht="13.5" thickBot="1" x14ac:dyDescent="0.25">
      <c r="A51" s="51"/>
      <c r="B51" s="10" t="s">
        <v>28</v>
      </c>
      <c r="C51" s="11">
        <v>7</v>
      </c>
      <c r="D51" s="11">
        <v>27</v>
      </c>
      <c r="E51" s="11">
        <v>80</v>
      </c>
      <c r="F51" s="11">
        <v>652</v>
      </c>
      <c r="G51" s="11">
        <v>766</v>
      </c>
    </row>
    <row r="52" spans="1:7" ht="13.5" thickTop="1" x14ac:dyDescent="0.2">
      <c r="A52" s="51"/>
      <c r="B52" s="16" t="s">
        <v>26</v>
      </c>
      <c r="C52" s="16">
        <v>39</v>
      </c>
      <c r="D52" s="19">
        <v>535</v>
      </c>
      <c r="E52" s="19">
        <v>3664</v>
      </c>
      <c r="F52" s="19">
        <v>6682</v>
      </c>
      <c r="G52" s="19">
        <v>10920</v>
      </c>
    </row>
    <row r="53" spans="1:7" x14ac:dyDescent="0.2">
      <c r="A53" s="52"/>
      <c r="B53" s="18" t="s">
        <v>27</v>
      </c>
      <c r="C53" s="20">
        <v>3.57142857142857E-3</v>
      </c>
      <c r="D53" s="20">
        <v>4.8992673992673999E-2</v>
      </c>
      <c r="E53" s="20">
        <v>0.33553113553113501</v>
      </c>
      <c r="F53" s="20">
        <v>0.61190476190476195</v>
      </c>
      <c r="G53" s="20">
        <v>1</v>
      </c>
    </row>
    <row r="55" spans="1:7" x14ac:dyDescent="0.2">
      <c r="A55" s="50" t="s">
        <v>41</v>
      </c>
      <c r="B55" s="3" t="s">
        <v>22</v>
      </c>
      <c r="C55" s="4">
        <v>10</v>
      </c>
      <c r="D55" s="4">
        <v>99</v>
      </c>
      <c r="E55" s="4">
        <v>1098</v>
      </c>
      <c r="F55" s="4">
        <v>2548</v>
      </c>
      <c r="G55" s="4">
        <v>3755</v>
      </c>
    </row>
    <row r="56" spans="1:7" x14ac:dyDescent="0.2">
      <c r="A56" s="51"/>
      <c r="B56" s="3" t="s">
        <v>23</v>
      </c>
      <c r="C56" s="5">
        <v>0</v>
      </c>
      <c r="D56" s="4">
        <v>1</v>
      </c>
      <c r="E56" s="4">
        <v>464</v>
      </c>
      <c r="F56" s="4">
        <v>1170</v>
      </c>
      <c r="G56" s="4">
        <v>1635</v>
      </c>
    </row>
    <row r="57" spans="1:7" x14ac:dyDescent="0.2">
      <c r="A57" s="51"/>
      <c r="B57" s="3" t="s">
        <v>24</v>
      </c>
      <c r="C57" s="4">
        <v>3</v>
      </c>
      <c r="D57" s="4">
        <v>65</v>
      </c>
      <c r="E57" s="4">
        <v>42</v>
      </c>
      <c r="F57" s="4">
        <v>160</v>
      </c>
      <c r="G57" s="4">
        <v>270</v>
      </c>
    </row>
    <row r="58" spans="1:7" ht="13.5" thickBot="1" x14ac:dyDescent="0.25">
      <c r="A58" s="51"/>
      <c r="B58" s="10" t="s">
        <v>28</v>
      </c>
      <c r="C58" s="11">
        <v>1</v>
      </c>
      <c r="D58" s="11">
        <v>4</v>
      </c>
      <c r="E58" s="11">
        <v>17</v>
      </c>
      <c r="F58" s="11">
        <v>397</v>
      </c>
      <c r="G58" s="11">
        <v>419</v>
      </c>
    </row>
    <row r="59" spans="1:7" ht="13.5" thickTop="1" x14ac:dyDescent="0.2">
      <c r="A59" s="51"/>
      <c r="B59" s="16" t="s">
        <v>26</v>
      </c>
      <c r="C59" s="16">
        <v>14</v>
      </c>
      <c r="D59" s="19">
        <v>169</v>
      </c>
      <c r="E59" s="19">
        <v>1621</v>
      </c>
      <c r="F59" s="19">
        <v>4275</v>
      </c>
      <c r="G59" s="19">
        <v>6079</v>
      </c>
    </row>
    <row r="60" spans="1:7" x14ac:dyDescent="0.2">
      <c r="A60" s="52"/>
      <c r="B60" s="18" t="s">
        <v>27</v>
      </c>
      <c r="C60" s="20">
        <v>2.3030103635466401E-3</v>
      </c>
      <c r="D60" s="20">
        <v>2.7800625102813E-2</v>
      </c>
      <c r="E60" s="20">
        <v>0.26665569995065003</v>
      </c>
      <c r="F60" s="20">
        <v>0.70324066458299095</v>
      </c>
      <c r="G60" s="20">
        <v>1</v>
      </c>
    </row>
    <row r="62" spans="1:7" x14ac:dyDescent="0.2">
      <c r="A62" s="50" t="s">
        <v>42</v>
      </c>
      <c r="B62" s="3" t="s">
        <v>22</v>
      </c>
      <c r="C62" s="4">
        <v>5</v>
      </c>
      <c r="D62" s="4">
        <v>34</v>
      </c>
      <c r="E62" s="4">
        <v>950</v>
      </c>
      <c r="F62" s="4">
        <v>2718</v>
      </c>
      <c r="G62" s="4">
        <v>3707</v>
      </c>
    </row>
    <row r="63" spans="1:7" x14ac:dyDescent="0.2">
      <c r="A63" s="51"/>
      <c r="B63" s="3" t="s">
        <v>23</v>
      </c>
      <c r="C63" s="5">
        <v>0</v>
      </c>
      <c r="D63" s="4">
        <v>1</v>
      </c>
      <c r="E63" s="4">
        <v>153</v>
      </c>
      <c r="F63" s="4">
        <v>590</v>
      </c>
      <c r="G63" s="4">
        <v>744</v>
      </c>
    </row>
    <row r="64" spans="1:7" x14ac:dyDescent="0.2">
      <c r="A64" s="51"/>
      <c r="B64" s="3" t="s">
        <v>24</v>
      </c>
      <c r="C64" s="4">
        <v>5</v>
      </c>
      <c r="D64" s="4">
        <v>12</v>
      </c>
      <c r="E64" s="4">
        <v>30</v>
      </c>
      <c r="F64" s="4">
        <v>411</v>
      </c>
      <c r="G64" s="4">
        <v>458</v>
      </c>
    </row>
    <row r="65" spans="1:7" ht="13.5" thickBot="1" x14ac:dyDescent="0.25">
      <c r="A65" s="51"/>
      <c r="B65" s="10" t="s">
        <v>28</v>
      </c>
      <c r="C65" s="41">
        <v>0</v>
      </c>
      <c r="D65" s="11">
        <v>3</v>
      </c>
      <c r="E65" s="11">
        <v>7</v>
      </c>
      <c r="F65" s="11">
        <v>262</v>
      </c>
      <c r="G65" s="11">
        <v>272</v>
      </c>
    </row>
    <row r="66" spans="1:7" ht="13.5" thickTop="1" x14ac:dyDescent="0.2">
      <c r="A66" s="51"/>
      <c r="B66" s="16" t="s">
        <v>26</v>
      </c>
      <c r="C66" s="16">
        <v>10</v>
      </c>
      <c r="D66" s="19">
        <v>50</v>
      </c>
      <c r="E66" s="19">
        <v>1140</v>
      </c>
      <c r="F66" s="19">
        <v>3981</v>
      </c>
      <c r="G66" s="19">
        <v>5181</v>
      </c>
    </row>
    <row r="67" spans="1:7" x14ac:dyDescent="0.2">
      <c r="A67" s="52"/>
      <c r="B67" s="18" t="s">
        <v>27</v>
      </c>
      <c r="C67" s="20">
        <v>1.9301293186643499E-3</v>
      </c>
      <c r="D67" s="20">
        <v>9.6506465933217499E-3</v>
      </c>
      <c r="E67" s="20">
        <v>0.22003474232773601</v>
      </c>
      <c r="F67" s="20">
        <v>0.76838448176027796</v>
      </c>
      <c r="G67" s="20">
        <v>1</v>
      </c>
    </row>
    <row r="69" spans="1:7" x14ac:dyDescent="0.2">
      <c r="A69" s="50" t="s">
        <v>43</v>
      </c>
      <c r="B69" s="3" t="s">
        <v>22</v>
      </c>
      <c r="C69" s="4">
        <v>203</v>
      </c>
      <c r="D69" s="4">
        <v>351</v>
      </c>
      <c r="E69" s="4">
        <v>1334</v>
      </c>
      <c r="F69" s="4">
        <v>2819</v>
      </c>
      <c r="G69" s="4">
        <v>4707</v>
      </c>
    </row>
    <row r="70" spans="1:7" x14ac:dyDescent="0.2">
      <c r="A70" s="51"/>
      <c r="B70" s="3" t="s">
        <v>23</v>
      </c>
      <c r="C70" s="5">
        <v>0</v>
      </c>
      <c r="D70" s="5">
        <v>0</v>
      </c>
      <c r="E70" s="4">
        <v>175</v>
      </c>
      <c r="F70" s="4">
        <v>967</v>
      </c>
      <c r="G70" s="4">
        <v>1142</v>
      </c>
    </row>
    <row r="71" spans="1:7" x14ac:dyDescent="0.2">
      <c r="A71" s="51"/>
      <c r="B71" s="3" t="s">
        <v>24</v>
      </c>
      <c r="C71" s="4">
        <v>7</v>
      </c>
      <c r="D71" s="4">
        <v>18</v>
      </c>
      <c r="E71" s="4">
        <v>86</v>
      </c>
      <c r="F71" s="4">
        <v>233</v>
      </c>
      <c r="G71" s="4">
        <v>344</v>
      </c>
    </row>
    <row r="72" spans="1:7" ht="13.5" thickBot="1" x14ac:dyDescent="0.25">
      <c r="A72" s="51"/>
      <c r="B72" s="10" t="s">
        <v>28</v>
      </c>
      <c r="C72" s="11">
        <v>2</v>
      </c>
      <c r="D72" s="11">
        <v>17</v>
      </c>
      <c r="E72" s="11">
        <v>60</v>
      </c>
      <c r="F72" s="11">
        <v>622</v>
      </c>
      <c r="G72" s="11">
        <v>701</v>
      </c>
    </row>
    <row r="73" spans="1:7" ht="13.5" thickTop="1" x14ac:dyDescent="0.2">
      <c r="A73" s="51"/>
      <c r="B73" s="16" t="s">
        <v>26</v>
      </c>
      <c r="C73" s="16">
        <v>212</v>
      </c>
      <c r="D73" s="19">
        <v>386</v>
      </c>
      <c r="E73" s="19">
        <v>1655</v>
      </c>
      <c r="F73" s="19">
        <v>4641</v>
      </c>
      <c r="G73" s="19">
        <v>6894</v>
      </c>
    </row>
    <row r="74" spans="1:7" x14ac:dyDescent="0.2">
      <c r="A74" s="52"/>
      <c r="B74" s="18" t="s">
        <v>27</v>
      </c>
      <c r="C74" s="20">
        <v>3.0751378009863699E-2</v>
      </c>
      <c r="D74" s="20">
        <v>5.5990716565129099E-2</v>
      </c>
      <c r="E74" s="20">
        <v>0.24006382361473699</v>
      </c>
      <c r="F74" s="20">
        <v>0.67319408181026996</v>
      </c>
      <c r="G74" s="20">
        <v>1</v>
      </c>
    </row>
    <row r="76" spans="1:7" x14ac:dyDescent="0.2">
      <c r="A76" s="1" t="s">
        <v>30</v>
      </c>
    </row>
    <row r="77" spans="1:7" x14ac:dyDescent="0.2">
      <c r="A77" s="12" t="s">
        <v>14</v>
      </c>
    </row>
  </sheetData>
  <mergeCells count="10">
    <mergeCell ref="A7:A11"/>
    <mergeCell ref="A13:A18"/>
    <mergeCell ref="A20:A25"/>
    <mergeCell ref="A27:A32"/>
    <mergeCell ref="A34:A39"/>
    <mergeCell ref="A55:A60"/>
    <mergeCell ref="A62:A67"/>
    <mergeCell ref="A69:A74"/>
    <mergeCell ref="A41:A46"/>
    <mergeCell ref="A48:A53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47957D-6C4C-4F88-82F6-80E6C5E54D8C}"/>
</file>

<file path=customXml/itemProps2.xml><?xml version="1.0" encoding="utf-8"?>
<ds:datastoreItem xmlns:ds="http://schemas.openxmlformats.org/officeDocument/2006/customXml" ds:itemID="{DABC9C1B-EF44-4DD2-BD7E-D64DB27B990D}"/>
</file>

<file path=customXml/itemProps3.xml><?xml version="1.0" encoding="utf-8"?>
<ds:datastoreItem xmlns:ds="http://schemas.openxmlformats.org/officeDocument/2006/customXml" ds:itemID="{1C3F4DEB-ED1C-4946-BA6D-1ECF029B77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2016-09-26T11:00:59Z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